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yuni-my.sharepoint.com/personal/nicolau_morar_city_ac_uk/Documents/Documents/Om Shree Ram_Springer/Data/"/>
    </mc:Choice>
  </mc:AlternateContent>
  <xr:revisionPtr revIDLastSave="0" documentId="10_ncr:40000_{3DB9658C-E01F-4B75-8F48-017CE30741F0}" xr6:coauthVersionLast="47" xr6:coauthVersionMax="47" xr10:uidLastSave="{00000000-0000-0000-0000-000000000000}"/>
  <bookViews>
    <workbookView xWindow="-110" yWindow="-110" windowWidth="19420" windowHeight="10420" activeTab="4"/>
  </bookViews>
  <sheets>
    <sheet name="SURFACE ROUGHNESS DATA" sheetId="3" r:id="rId1"/>
    <sheet name="RS DATA 1 " sheetId="1" r:id="rId2"/>
    <sheet name="RS  DATA 2 PLOTS" sheetId="2" r:id="rId3"/>
    <sheet name="FATIGUE DATA" sheetId="4" r:id="rId4"/>
    <sheet name="Sheet5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3" l="1"/>
  <c r="L9" i="3"/>
  <c r="J9" i="3"/>
  <c r="H9" i="3"/>
  <c r="F9" i="3"/>
  <c r="D9" i="3"/>
  <c r="B9" i="3"/>
  <c r="N8" i="3"/>
  <c r="L8" i="3"/>
  <c r="J8" i="3"/>
  <c r="F8" i="3"/>
  <c r="D8" i="3"/>
  <c r="B8" i="3"/>
  <c r="N7" i="3"/>
  <c r="L7" i="3"/>
  <c r="J7" i="3"/>
  <c r="H7" i="3"/>
  <c r="H8" i="3" s="1"/>
  <c r="F7" i="3"/>
  <c r="D7" i="3"/>
  <c r="B7" i="3"/>
  <c r="AX125" i="2" l="1"/>
  <c r="CB51" i="2"/>
  <c r="BY51" i="2"/>
  <c r="BW51" i="2"/>
  <c r="CB50" i="2"/>
  <c r="BY50" i="2"/>
  <c r="BW50" i="2"/>
  <c r="CB49" i="2"/>
  <c r="BY49" i="2"/>
  <c r="BW49" i="2"/>
  <c r="CB48" i="2"/>
  <c r="BY48" i="2"/>
  <c r="BW48" i="2"/>
  <c r="CB47" i="2"/>
  <c r="BY47" i="2"/>
  <c r="BW47" i="2"/>
  <c r="CB46" i="2"/>
  <c r="BY46" i="2"/>
  <c r="BW46" i="2"/>
  <c r="CB45" i="2"/>
  <c r="BY45" i="2"/>
  <c r="BW45" i="2"/>
  <c r="CB44" i="2"/>
  <c r="BY44" i="2"/>
  <c r="BW44" i="2"/>
  <c r="CB43" i="2"/>
  <c r="BY43" i="2"/>
  <c r="BW43" i="2"/>
  <c r="CB42" i="2"/>
  <c r="BY42" i="2"/>
  <c r="BW42" i="2"/>
  <c r="CB41" i="2"/>
  <c r="BY41" i="2"/>
  <c r="BW41" i="2"/>
  <c r="CB40" i="2"/>
  <c r="BY40" i="2"/>
  <c r="BW40" i="2"/>
  <c r="CB39" i="2"/>
  <c r="BY39" i="2"/>
  <c r="BW39" i="2"/>
  <c r="CB38" i="2"/>
  <c r="BY38" i="2"/>
  <c r="BW38" i="2"/>
  <c r="CB37" i="2"/>
  <c r="BY37" i="2"/>
  <c r="BW37" i="2"/>
  <c r="H37" i="2"/>
  <c r="B37" i="2"/>
  <c r="CB36" i="2"/>
  <c r="BY36" i="2"/>
  <c r="BW36" i="2"/>
  <c r="H36" i="2"/>
  <c r="B36" i="2"/>
  <c r="CB35" i="2"/>
  <c r="BY35" i="2"/>
  <c r="BW35" i="2"/>
  <c r="BM35" i="2"/>
  <c r="Q35" i="2"/>
  <c r="K35" i="2"/>
  <c r="H35" i="2"/>
  <c r="B35" i="2"/>
  <c r="CB34" i="2"/>
  <c r="BY34" i="2"/>
  <c r="BW34" i="2"/>
  <c r="BM34" i="2"/>
  <c r="AI34" i="2"/>
  <c r="AC34" i="2"/>
  <c r="Q34" i="2"/>
  <c r="K34" i="2"/>
  <c r="H34" i="2"/>
  <c r="B34" i="2"/>
  <c r="CB33" i="2"/>
  <c r="BY33" i="2"/>
  <c r="BW33" i="2"/>
  <c r="BM33" i="2"/>
  <c r="AI33" i="2"/>
  <c r="AC33" i="2"/>
  <c r="Q33" i="2"/>
  <c r="K33" i="2"/>
  <c r="H33" i="2"/>
  <c r="B33" i="2"/>
  <c r="CB32" i="2"/>
  <c r="BY32" i="2"/>
  <c r="BW32" i="2"/>
  <c r="BM32" i="2"/>
  <c r="AI32" i="2"/>
  <c r="AC32" i="2"/>
  <c r="Z32" i="2"/>
  <c r="T32" i="2"/>
  <c r="Q32" i="2"/>
  <c r="K32" i="2"/>
  <c r="H32" i="2"/>
  <c r="B32" i="2"/>
  <c r="CB31" i="2"/>
  <c r="BY31" i="2"/>
  <c r="BW31" i="2"/>
  <c r="BM31" i="2"/>
  <c r="AI31" i="2"/>
  <c r="AC31" i="2"/>
  <c r="Z31" i="2"/>
  <c r="T31" i="2"/>
  <c r="Q31" i="2"/>
  <c r="K31" i="2"/>
  <c r="H31" i="2"/>
  <c r="B31" i="2"/>
  <c r="CB30" i="2"/>
  <c r="BY30" i="2"/>
  <c r="BW30" i="2"/>
  <c r="BM30" i="2"/>
  <c r="AI30" i="2"/>
  <c r="AC30" i="2"/>
  <c r="Z30" i="2"/>
  <c r="T30" i="2"/>
  <c r="Q30" i="2"/>
  <c r="K30" i="2"/>
  <c r="H30" i="2"/>
  <c r="B30" i="2"/>
  <c r="CB29" i="2"/>
  <c r="BY29" i="2"/>
  <c r="BW29" i="2"/>
  <c r="BM29" i="2"/>
  <c r="BD29" i="2"/>
  <c r="AI29" i="2"/>
  <c r="AC29" i="2"/>
  <c r="Z29" i="2"/>
  <c r="T29" i="2"/>
  <c r="Q29" i="2"/>
  <c r="K29" i="2"/>
  <c r="H29" i="2"/>
  <c r="B29" i="2"/>
  <c r="CB28" i="2"/>
  <c r="BY28" i="2"/>
  <c r="BW28" i="2"/>
  <c r="BM28" i="2"/>
  <c r="BD28" i="2"/>
  <c r="AI28" i="2"/>
  <c r="AC28" i="2"/>
  <c r="Z28" i="2"/>
  <c r="T28" i="2"/>
  <c r="Q28" i="2"/>
  <c r="K28" i="2"/>
  <c r="H28" i="2"/>
  <c r="B28" i="2"/>
  <c r="CB27" i="2"/>
  <c r="BY27" i="2"/>
  <c r="BW27" i="2"/>
  <c r="BM27" i="2"/>
  <c r="BD27" i="2"/>
  <c r="AI27" i="2"/>
  <c r="AC27" i="2"/>
  <c r="Z27" i="2"/>
  <c r="T27" i="2"/>
  <c r="Q27" i="2"/>
  <c r="K27" i="2"/>
  <c r="H27" i="2"/>
  <c r="B27" i="2"/>
  <c r="CB26" i="2"/>
  <c r="BY26" i="2"/>
  <c r="BW26" i="2"/>
  <c r="BM26" i="2"/>
  <c r="BD26" i="2"/>
  <c r="AI26" i="2"/>
  <c r="AC26" i="2"/>
  <c r="Z26" i="2"/>
  <c r="T26" i="2"/>
  <c r="Q26" i="2"/>
  <c r="K26" i="2"/>
  <c r="H26" i="2"/>
  <c r="B26" i="2"/>
  <c r="CB25" i="2"/>
  <c r="BY25" i="2"/>
  <c r="BW25" i="2"/>
  <c r="BM25" i="2"/>
  <c r="BD25" i="2"/>
  <c r="AI25" i="2"/>
  <c r="AC25" i="2"/>
  <c r="Z25" i="2"/>
  <c r="T25" i="2"/>
  <c r="Q25" i="2"/>
  <c r="K25" i="2"/>
  <c r="H25" i="2"/>
  <c r="B25" i="2"/>
  <c r="CB24" i="2"/>
  <c r="BY24" i="2"/>
  <c r="BW24" i="2"/>
  <c r="BM24" i="2"/>
  <c r="BD24" i="2"/>
  <c r="AI24" i="2"/>
  <c r="AC24" i="2"/>
  <c r="Z24" i="2"/>
  <c r="T24" i="2"/>
  <c r="Q24" i="2"/>
  <c r="K24" i="2"/>
  <c r="H24" i="2"/>
  <c r="B24" i="2"/>
  <c r="CB23" i="2"/>
  <c r="BY23" i="2"/>
  <c r="BW23" i="2"/>
  <c r="BM23" i="2"/>
  <c r="BD23" i="2"/>
  <c r="AI23" i="2"/>
  <c r="AC23" i="2"/>
  <c r="Z23" i="2"/>
  <c r="T23" i="2"/>
  <c r="Q23" i="2"/>
  <c r="K23" i="2"/>
  <c r="H23" i="2"/>
  <c r="B23" i="2"/>
  <c r="CB22" i="2"/>
  <c r="BY22" i="2"/>
  <c r="BW22" i="2"/>
  <c r="BM22" i="2"/>
  <c r="BD22" i="2"/>
  <c r="AI22" i="2"/>
  <c r="AC22" i="2"/>
  <c r="Z22" i="2"/>
  <c r="T22" i="2"/>
  <c r="Q22" i="2"/>
  <c r="K22" i="2"/>
  <c r="H22" i="2"/>
  <c r="B22" i="2"/>
  <c r="CB21" i="2"/>
  <c r="BY21" i="2"/>
  <c r="BW21" i="2"/>
  <c r="BM21" i="2"/>
  <c r="BD21" i="2"/>
  <c r="AI21" i="2"/>
  <c r="AC21" i="2"/>
  <c r="Z21" i="2"/>
  <c r="T21" i="2"/>
  <c r="Q21" i="2"/>
  <c r="K21" i="2"/>
  <c r="H21" i="2"/>
  <c r="B21" i="2"/>
  <c r="CB20" i="2"/>
  <c r="BY20" i="2"/>
  <c r="BW20" i="2"/>
  <c r="BM20" i="2"/>
  <c r="BD20" i="2"/>
  <c r="AI20" i="2"/>
  <c r="AC20" i="2"/>
  <c r="Z20" i="2"/>
  <c r="T20" i="2"/>
  <c r="Q20" i="2"/>
  <c r="K20" i="2"/>
  <c r="H20" i="2"/>
  <c r="B20" i="2"/>
  <c r="CB19" i="2"/>
  <c r="BY19" i="2"/>
  <c r="BW19" i="2"/>
  <c r="BM19" i="2"/>
  <c r="BD19" i="2"/>
  <c r="AI19" i="2"/>
  <c r="AC19" i="2"/>
  <c r="Z19" i="2"/>
  <c r="T19" i="2"/>
  <c r="Q19" i="2"/>
  <c r="K19" i="2"/>
  <c r="H19" i="2"/>
  <c r="B19" i="2"/>
  <c r="CB18" i="2"/>
  <c r="BY18" i="2"/>
  <c r="BW18" i="2"/>
  <c r="BM18" i="2"/>
  <c r="BD18" i="2"/>
  <c r="AI18" i="2"/>
  <c r="AC18" i="2"/>
  <c r="Z18" i="2"/>
  <c r="T18" i="2"/>
  <c r="Q18" i="2"/>
  <c r="K18" i="2"/>
  <c r="H18" i="2"/>
  <c r="B18" i="2"/>
  <c r="CB17" i="2"/>
  <c r="BY17" i="2"/>
  <c r="BW17" i="2"/>
  <c r="BM17" i="2"/>
  <c r="BD17" i="2"/>
  <c r="AI17" i="2"/>
  <c r="AC17" i="2"/>
  <c r="Z17" i="2"/>
  <c r="T17" i="2"/>
  <c r="Q17" i="2"/>
  <c r="K17" i="2"/>
  <c r="H17" i="2"/>
  <c r="B17" i="2"/>
  <c r="CB16" i="2"/>
  <c r="BY16" i="2"/>
  <c r="BW16" i="2"/>
  <c r="BM16" i="2"/>
  <c r="BD16" i="2"/>
  <c r="AI16" i="2"/>
  <c r="AC16" i="2"/>
  <c r="Z16" i="2"/>
  <c r="T16" i="2"/>
  <c r="Q16" i="2"/>
  <c r="K16" i="2"/>
  <c r="H16" i="2"/>
  <c r="B16" i="2"/>
  <c r="CB15" i="2"/>
  <c r="BY15" i="2"/>
  <c r="BW15" i="2"/>
  <c r="BM15" i="2"/>
  <c r="BD15" i="2"/>
  <c r="AI15" i="2"/>
  <c r="AC15" i="2"/>
  <c r="Z15" i="2"/>
  <c r="T15" i="2"/>
  <c r="Q15" i="2"/>
  <c r="K15" i="2"/>
  <c r="H15" i="2"/>
  <c r="B15" i="2"/>
  <c r="CB14" i="2"/>
  <c r="BY14" i="2"/>
  <c r="BW14" i="2"/>
  <c r="BM14" i="2"/>
  <c r="BD14" i="2"/>
  <c r="AI14" i="2"/>
  <c r="AC14" i="2"/>
  <c r="Z14" i="2"/>
  <c r="T14" i="2"/>
  <c r="Q14" i="2"/>
  <c r="K14" i="2"/>
  <c r="H14" i="2"/>
  <c r="B14" i="2"/>
  <c r="CB13" i="2"/>
  <c r="BY13" i="2"/>
  <c r="BW13" i="2"/>
  <c r="BM13" i="2"/>
  <c r="BD13" i="2"/>
  <c r="AI13" i="2"/>
  <c r="AC13" i="2"/>
  <c r="Z13" i="2"/>
  <c r="T13" i="2"/>
  <c r="Q13" i="2"/>
  <c r="K13" i="2"/>
  <c r="H13" i="2"/>
  <c r="B13" i="2"/>
  <c r="CB12" i="2"/>
  <c r="BY12" i="2"/>
  <c r="BW12" i="2"/>
  <c r="BM12" i="2"/>
  <c r="BD12" i="2"/>
  <c r="AI12" i="2"/>
  <c r="AC12" i="2"/>
  <c r="Z12" i="2"/>
  <c r="T12" i="2"/>
  <c r="Q12" i="2"/>
  <c r="K12" i="2"/>
  <c r="H12" i="2"/>
  <c r="B12" i="2"/>
  <c r="CB11" i="2"/>
  <c r="BY11" i="2"/>
  <c r="BW11" i="2"/>
  <c r="BM11" i="2"/>
  <c r="BD11" i="2"/>
  <c r="AI11" i="2"/>
  <c r="AC11" i="2"/>
  <c r="Z11" i="2"/>
  <c r="T11" i="2"/>
  <c r="Q11" i="2"/>
  <c r="K11" i="2"/>
  <c r="H11" i="2"/>
  <c r="B11" i="2"/>
  <c r="CB10" i="2"/>
  <c r="BY10" i="2"/>
  <c r="BW10" i="2"/>
  <c r="BM10" i="2"/>
  <c r="BD10" i="2"/>
  <c r="AI10" i="2"/>
  <c r="AC10" i="2"/>
  <c r="Z10" i="2"/>
  <c r="T10" i="2"/>
  <c r="Q10" i="2"/>
  <c r="K10" i="2"/>
  <c r="H10" i="2"/>
  <c r="B10" i="2"/>
  <c r="CB9" i="2"/>
  <c r="BY9" i="2"/>
  <c r="BW9" i="2"/>
  <c r="BM9" i="2"/>
  <c r="BD9" i="2"/>
  <c r="AI9" i="2"/>
  <c r="AC9" i="2"/>
  <c r="Z9" i="2"/>
  <c r="T9" i="2"/>
  <c r="Q9" i="2"/>
  <c r="K9" i="2"/>
  <c r="H9" i="2"/>
  <c r="B9" i="2"/>
  <c r="CB8" i="2"/>
  <c r="BY8" i="2"/>
  <c r="BW8" i="2"/>
  <c r="BM8" i="2"/>
  <c r="BD8" i="2"/>
  <c r="AI8" i="2"/>
  <c r="AC8" i="2"/>
  <c r="Z8" i="2"/>
  <c r="T8" i="2"/>
  <c r="Q8" i="2"/>
  <c r="K8" i="2"/>
  <c r="H8" i="2"/>
  <c r="B8" i="2"/>
  <c r="CB7" i="2"/>
  <c r="BY7" i="2"/>
  <c r="BW7" i="2"/>
  <c r="BM7" i="2"/>
  <c r="BD7" i="2"/>
  <c r="AI7" i="2"/>
  <c r="AC7" i="2"/>
  <c r="Z7" i="2"/>
  <c r="T7" i="2"/>
  <c r="Q7" i="2"/>
  <c r="K7" i="2"/>
  <c r="H7" i="2"/>
  <c r="B7" i="2"/>
  <c r="CB6" i="2"/>
  <c r="BY6" i="2"/>
  <c r="BW6" i="2"/>
  <c r="BM6" i="2"/>
  <c r="BD6" i="2"/>
  <c r="AI6" i="2"/>
  <c r="AC6" i="2"/>
  <c r="Z6" i="2"/>
  <c r="T6" i="2"/>
  <c r="Q6" i="2"/>
  <c r="K6" i="2"/>
  <c r="H6" i="2"/>
  <c r="B6" i="2"/>
  <c r="CB5" i="2"/>
  <c r="BY5" i="2"/>
  <c r="BW5" i="2"/>
  <c r="BM5" i="2"/>
  <c r="BD5" i="2"/>
  <c r="AI5" i="2"/>
  <c r="AC5" i="2"/>
  <c r="Z5" i="2"/>
  <c r="T5" i="2"/>
  <c r="Q5" i="2"/>
  <c r="K5" i="2"/>
  <c r="H5" i="2"/>
  <c r="B5" i="2"/>
  <c r="CB4" i="2"/>
  <c r="BY4" i="2"/>
  <c r="BW4" i="2"/>
  <c r="BM4" i="2"/>
  <c r="BD4" i="2"/>
  <c r="AI4" i="2"/>
  <c r="AC4" i="2"/>
  <c r="Z4" i="2"/>
  <c r="T4" i="2"/>
  <c r="Q4" i="2"/>
  <c r="K4" i="2"/>
  <c r="H4" i="2"/>
  <c r="B4" i="2"/>
  <c r="CB3" i="2"/>
  <c r="BY3" i="2"/>
  <c r="BW3" i="2"/>
  <c r="T34" i="1"/>
  <c r="T33" i="1"/>
  <c r="T32" i="1"/>
  <c r="T31" i="1"/>
  <c r="B31" i="1"/>
  <c r="T30" i="1"/>
  <c r="B30" i="1"/>
  <c r="T29" i="1"/>
  <c r="K29" i="1"/>
  <c r="B29" i="1"/>
  <c r="T28" i="1"/>
  <c r="K28" i="1"/>
  <c r="B28" i="1"/>
  <c r="T27" i="1"/>
  <c r="K27" i="1"/>
  <c r="B27" i="1"/>
  <c r="T26" i="1"/>
  <c r="K26" i="1"/>
  <c r="B26" i="1"/>
  <c r="T25" i="1"/>
  <c r="K25" i="1"/>
  <c r="B25" i="1"/>
  <c r="T24" i="1"/>
  <c r="K24" i="1"/>
  <c r="B24" i="1"/>
  <c r="T23" i="1"/>
  <c r="K23" i="1"/>
  <c r="B23" i="1"/>
  <c r="T22" i="1"/>
  <c r="K22" i="1"/>
  <c r="B22" i="1"/>
  <c r="T21" i="1"/>
  <c r="K21" i="1"/>
  <c r="B21" i="1"/>
  <c r="T20" i="1"/>
  <c r="K20" i="1"/>
  <c r="B20" i="1"/>
  <c r="T19" i="1"/>
  <c r="K19" i="1"/>
  <c r="B19" i="1"/>
  <c r="T18" i="1"/>
  <c r="K18" i="1"/>
  <c r="B18" i="1"/>
  <c r="T17" i="1"/>
  <c r="K17" i="1"/>
  <c r="B17" i="1"/>
  <c r="T16" i="1"/>
  <c r="K16" i="1"/>
  <c r="B16" i="1"/>
  <c r="T15" i="1"/>
  <c r="K15" i="1"/>
  <c r="B15" i="1"/>
  <c r="T14" i="1"/>
  <c r="K14" i="1"/>
  <c r="B14" i="1"/>
  <c r="T13" i="1"/>
  <c r="K13" i="1"/>
  <c r="B13" i="1"/>
  <c r="T12" i="1"/>
  <c r="K12" i="1"/>
  <c r="B12" i="1"/>
  <c r="T11" i="1"/>
  <c r="K11" i="1"/>
  <c r="B11" i="1"/>
  <c r="T10" i="1"/>
  <c r="K10" i="1"/>
  <c r="B10" i="1"/>
  <c r="T9" i="1"/>
  <c r="K9" i="1"/>
  <c r="B9" i="1"/>
  <c r="T8" i="1"/>
  <c r="K8" i="1"/>
  <c r="B8" i="1"/>
  <c r="T7" i="1"/>
  <c r="K7" i="1"/>
  <c r="B7" i="1"/>
  <c r="T6" i="1"/>
  <c r="K6" i="1"/>
  <c r="B6" i="1"/>
  <c r="T5" i="1"/>
  <c r="K5" i="1"/>
  <c r="B5" i="1"/>
  <c r="T4" i="1"/>
  <c r="K4" i="1"/>
  <c r="B4" i="1"/>
</calcChain>
</file>

<file path=xl/sharedStrings.xml><?xml version="1.0" encoding="utf-8"?>
<sst xmlns="http://schemas.openxmlformats.org/spreadsheetml/2006/main" count="245" uniqueCount="95">
  <si>
    <t>CM-1B (10-18-3)</t>
  </si>
  <si>
    <t>LP 10-18-3</t>
  </si>
  <si>
    <t>CM-4B (7-18-3)</t>
  </si>
  <si>
    <t>LP 7-18-3</t>
  </si>
  <si>
    <t>CM-5B (4-18-3)</t>
  </si>
  <si>
    <t>LP 4-18-3</t>
  </si>
  <si>
    <t>Order = 4</t>
  </si>
  <si>
    <t>Order = 3</t>
  </si>
  <si>
    <t>Depth (in)</t>
  </si>
  <si>
    <t>mm</t>
  </si>
  <si>
    <t>Stress (ksi)</t>
  </si>
  <si>
    <t>Error (ksi)</t>
  </si>
  <si>
    <t>Strain</t>
  </si>
  <si>
    <t>Strain Fit</t>
  </si>
  <si>
    <t>Eigenstress (ksi)</t>
  </si>
  <si>
    <t>MPa</t>
  </si>
  <si>
    <t>CM-4D (7-18-4) Circular Puck</t>
  </si>
  <si>
    <t>CM-5D (7-18-4)_300hrs_700C</t>
  </si>
  <si>
    <t>LP 7-18-4 + Pre-soak 300hrs_700C</t>
  </si>
  <si>
    <t>CM-6D (7-18-4)+TME</t>
  </si>
  <si>
    <t xml:space="preserve">LP+TME 7-18-4 </t>
  </si>
  <si>
    <t>CM-7D (7-18-4)+TME_300hrs_700C</t>
  </si>
  <si>
    <t>LP+TME 7-18-4 + Pre-soak 300hrs_700C</t>
  </si>
  <si>
    <t>CM-4B' (7-18-4)</t>
  </si>
  <si>
    <t>LP 7-18-4</t>
  </si>
  <si>
    <t>CM-4B'' (7-18-4)_700C_300hrs</t>
  </si>
  <si>
    <t>CM-6B (7-18-1)</t>
  </si>
  <si>
    <t>LP 7-18-1</t>
  </si>
  <si>
    <t>Depth</t>
  </si>
  <si>
    <t>RSC-1-Cracked</t>
  </si>
  <si>
    <t>RSC-6-LSP</t>
  </si>
  <si>
    <t>(in)</t>
  </si>
  <si>
    <t>(mm)</t>
  </si>
  <si>
    <t>(ksi)</t>
  </si>
  <si>
    <t>(MPa)</t>
  </si>
  <si>
    <t>(ksi) err</t>
  </si>
  <si>
    <t>Mpa</t>
  </si>
  <si>
    <t>SP 5-7A 110H 200</t>
  </si>
  <si>
    <t>Depth (mm)</t>
  </si>
  <si>
    <t>SP Stress (MPa)</t>
  </si>
  <si>
    <t>SP Eigenstress (MPa)</t>
  </si>
  <si>
    <t>LP+TME Stress (MPa)</t>
  </si>
  <si>
    <t>Bare CMSX-4®</t>
  </si>
  <si>
    <r>
      <t>R</t>
    </r>
    <r>
      <rPr>
        <b/>
        <vertAlign val="subscript"/>
        <sz val="11"/>
        <color theme="1"/>
        <rFont val="Arial"/>
        <family val="2"/>
      </rPr>
      <t>a</t>
    </r>
    <r>
      <rPr>
        <b/>
        <sz val="11"/>
        <color theme="1"/>
        <rFont val="Arial"/>
        <family val="2"/>
      </rPr>
      <t xml:space="preserve"> (nm)</t>
    </r>
  </si>
  <si>
    <t xml:space="preserve">Sample 4-18-3 </t>
  </si>
  <si>
    <t>Sample 4-18-3  TE</t>
  </si>
  <si>
    <t>Sample 7-18-3</t>
  </si>
  <si>
    <t>Sample 7-18-3 TE</t>
  </si>
  <si>
    <t>Sample 10-18-3</t>
  </si>
  <si>
    <t>Sample 10-18-3 TE</t>
  </si>
  <si>
    <t>Point 1</t>
  </si>
  <si>
    <t>Point 2</t>
  </si>
  <si>
    <t>Point 3</t>
  </si>
  <si>
    <t>Average</t>
  </si>
  <si>
    <t xml:space="preserve">Average </t>
  </si>
  <si>
    <t>Error</t>
  </si>
  <si>
    <t xml:space="preserve">Laser Peening </t>
  </si>
  <si>
    <t xml:space="preserve">Before Thermal Exposure </t>
  </si>
  <si>
    <t xml:space="preserve">After Thermal Exposure </t>
  </si>
  <si>
    <t>15.7 ± 3 nm</t>
  </si>
  <si>
    <t>-</t>
  </si>
  <si>
    <t xml:space="preserve">LP 4-18-3 </t>
  </si>
  <si>
    <t xml:space="preserve">91.1 ± 9 nm </t>
  </si>
  <si>
    <t>84.4 ± 2.3 nm</t>
  </si>
  <si>
    <t xml:space="preserve">111.7 ± 9 nm </t>
  </si>
  <si>
    <t>99.3 ± 4.7 nm</t>
  </si>
  <si>
    <t>LP 10-18-5</t>
  </si>
  <si>
    <t xml:space="preserve">134.3 ± 10 nm </t>
  </si>
  <si>
    <t>100.0 ± 4.3 nm</t>
  </si>
  <si>
    <t>SN</t>
  </si>
  <si>
    <t>Process</t>
  </si>
  <si>
    <t>Stress</t>
  </si>
  <si>
    <t>*5.3Kt</t>
  </si>
  <si>
    <t>Life Cycles</t>
  </si>
  <si>
    <t>Failure</t>
  </si>
  <si>
    <t>Remarks</t>
  </si>
  <si>
    <t>RSC-1</t>
  </si>
  <si>
    <t>No</t>
  </si>
  <si>
    <t>Yes</t>
  </si>
  <si>
    <t>RSC-2</t>
  </si>
  <si>
    <t>Baseline_300 hrs at 700C</t>
  </si>
  <si>
    <t>RSC-3</t>
  </si>
  <si>
    <t>RSC-4</t>
  </si>
  <si>
    <t>RSC-5</t>
  </si>
  <si>
    <t>RSC-6</t>
  </si>
  <si>
    <t>out of gauge</t>
  </si>
  <si>
    <t>RSC-7</t>
  </si>
  <si>
    <t>RSC-8</t>
  </si>
  <si>
    <t>Baseline</t>
  </si>
  <si>
    <t>SP_Na2SO4_300 hrs at 700C</t>
  </si>
  <si>
    <t>LP 7-18-4_Na2SO4_300 hrs_700C</t>
  </si>
  <si>
    <t>LP+TME 7-18-4_Na2SO4_300 hrs at 700C</t>
  </si>
  <si>
    <t>Baseline_K2SO4_300 hrs at 700C</t>
  </si>
  <si>
    <t>LP+TME_K2SO4_300 hrs at 700C</t>
  </si>
  <si>
    <t>Baseline_Na2SO4_300 hrs at 700C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</si>
</sst>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9EBF5"/>
        <bgColor indexed="64"/>
      </patternFill>
    </fill>
  </fills>
  <borders count="1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indexed="64"/>
      </top>
      <bottom style="medium">
        <color indexed="64"/>
      </bottom>
      <diagonal/>
    </border>
    <border>
      <left/>
      <right style="medium">
        <color rgb="FFFFFFFF"/>
      </right>
      <top style="medium">
        <color indexed="64"/>
      </top>
      <bottom style="medium">
        <color indexed="64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indexed="64"/>
      </bottom>
      <diagonal/>
    </border>
    <border>
      <left/>
      <right style="medium">
        <color rgb="FFFFFFFF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wrapText="1" readingOrder="1"/>
    </xf>
    <xf numFmtId="0" fontId="4" fillId="2" borderId="1" xfId="0" applyFont="1" applyFill="1" applyBorder="1" applyAlignment="1">
      <alignment horizontal="center" wrapText="1" readingOrder="1"/>
    </xf>
    <xf numFmtId="0" fontId="0" fillId="0" borderId="0" xfId="0" applyAlignment="1">
      <alignment wrapText="1"/>
    </xf>
    <xf numFmtId="2" fontId="3" fillId="2" borderId="1" xfId="0" applyNumberFormat="1" applyFont="1" applyFill="1" applyBorder="1" applyAlignment="1">
      <alignment horizontal="center" wrapText="1" readingOrder="1"/>
    </xf>
    <xf numFmtId="0" fontId="6" fillId="0" borderId="2" xfId="1" applyFont="1" applyBorder="1" applyAlignment="1">
      <alignment horizontal="right"/>
    </xf>
    <xf numFmtId="164" fontId="6" fillId="0" borderId="3" xfId="1" applyNumberFormat="1" applyFont="1" applyBorder="1" applyAlignment="1">
      <alignment horizontal="right"/>
    </xf>
    <xf numFmtId="1" fontId="6" fillId="0" borderId="4" xfId="1" applyNumberFormat="1" applyFont="1" applyBorder="1" applyAlignment="1">
      <alignment horizontal="center"/>
    </xf>
    <xf numFmtId="3" fontId="0" fillId="0" borderId="0" xfId="0" applyNumberFormat="1"/>
    <xf numFmtId="0" fontId="7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5" fontId="7" fillId="0" borderId="10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65" fontId="7" fillId="0" borderId="0" xfId="0" applyNumberFormat="1" applyFont="1" applyAlignment="1">
      <alignment horizontal="center"/>
    </xf>
    <xf numFmtId="165" fontId="0" fillId="0" borderId="0" xfId="0" applyNumberFormat="1"/>
    <xf numFmtId="2" fontId="7" fillId="0" borderId="0" xfId="0" applyNumberFormat="1" applyFont="1" applyAlignment="1">
      <alignment horizontal="center"/>
    </xf>
    <xf numFmtId="165" fontId="7" fillId="0" borderId="0" xfId="0" applyNumberFormat="1" applyFont="1"/>
    <xf numFmtId="0" fontId="10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ysClr val="windowText" lastClr="000000"/>
                </a:solidFill>
              </a:rPr>
              <a:t>3rd</a:t>
            </a:r>
            <a:r>
              <a:rPr lang="en-US" sz="1600" baseline="0">
                <a:solidFill>
                  <a:sysClr val="windowText" lastClr="000000"/>
                </a:solidFill>
              </a:rPr>
              <a:t> Order Fit - Eigenstress</a:t>
            </a:r>
            <a:endParaRPr lang="en-US" sz="16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39600933686106138"/>
          <c:y val="8.355713926672359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196991505094122E-2"/>
          <c:y val="0.14672984551359569"/>
          <c:w val="0.87801084723564493"/>
          <c:h val="0.77338602038618753"/>
        </c:manualLayout>
      </c:layout>
      <c:scatterChart>
        <c:scatterStyle val="lineMarker"/>
        <c:varyColors val="0"/>
        <c:ser>
          <c:idx val="0"/>
          <c:order val="0"/>
          <c:tx>
            <c:strRef>
              <c:f>'RS DATA 1 '!$S$1</c:f>
              <c:strCache>
                <c:ptCount val="1"/>
                <c:pt idx="0">
                  <c:v>CM-5B (4-18-3)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'RS DATA 1 '!$T$4:$T$34</c:f>
              <c:numCache>
                <c:formatCode>General</c:formatCode>
                <c:ptCount val="31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  <c:pt idx="26">
                  <c:v>7.6199999999999992</c:v>
                </c:pt>
                <c:pt idx="27">
                  <c:v>8.1280000000000001</c:v>
                </c:pt>
                <c:pt idx="28">
                  <c:v>8.636000000000001</c:v>
                </c:pt>
                <c:pt idx="29">
                  <c:v>9.1439999999999984</c:v>
                </c:pt>
                <c:pt idx="30">
                  <c:v>9.6519999999999992</c:v>
                </c:pt>
              </c:numCache>
            </c:numRef>
          </c:xVal>
          <c:yVal>
            <c:numRef>
              <c:f>'RS DATA 1 '!$Z$4:$Z$34</c:f>
              <c:numCache>
                <c:formatCode>General</c:formatCode>
                <c:ptCount val="31"/>
                <c:pt idx="0">
                  <c:v>-548.11963048000007</c:v>
                </c:pt>
                <c:pt idx="1">
                  <c:v>-520.80948611999997</c:v>
                </c:pt>
                <c:pt idx="2">
                  <c:v>-493.49934175999994</c:v>
                </c:pt>
                <c:pt idx="3">
                  <c:v>-467.14067427999998</c:v>
                </c:pt>
                <c:pt idx="4">
                  <c:v>-441.72658891999993</c:v>
                </c:pt>
                <c:pt idx="5">
                  <c:v>-417.22261187999999</c:v>
                </c:pt>
                <c:pt idx="6">
                  <c:v>-393.62874316</c:v>
                </c:pt>
                <c:pt idx="7">
                  <c:v>-370.92429848</c:v>
                </c:pt>
                <c:pt idx="8">
                  <c:v>-349.08169880000003</c:v>
                </c:pt>
                <c:pt idx="9">
                  <c:v>-307.95445539999997</c:v>
                </c:pt>
                <c:pt idx="10">
                  <c:v>-270.10911776</c:v>
                </c:pt>
                <c:pt idx="11">
                  <c:v>-235.40779068000001</c:v>
                </c:pt>
                <c:pt idx="12">
                  <c:v>-203.72636847999999</c:v>
                </c:pt>
                <c:pt idx="13">
                  <c:v>-174.92695595999999</c:v>
                </c:pt>
                <c:pt idx="14">
                  <c:v>-148.87855267999998</c:v>
                </c:pt>
                <c:pt idx="15">
                  <c:v>-125.4501582</c:v>
                </c:pt>
                <c:pt idx="16">
                  <c:v>-104.50387732</c:v>
                </c:pt>
                <c:pt idx="17">
                  <c:v>-85.908709600000009</c:v>
                </c:pt>
                <c:pt idx="18">
                  <c:v>-69.526759839999997</c:v>
                </c:pt>
                <c:pt idx="19">
                  <c:v>-42.899196719999999</c:v>
                </c:pt>
                <c:pt idx="20">
                  <c:v>-23.538710640000001</c:v>
                </c:pt>
                <c:pt idx="21">
                  <c:v>-10.390403319999999</c:v>
                </c:pt>
                <c:pt idx="22">
                  <c:v>-2.3924817199999997</c:v>
                </c:pt>
                <c:pt idx="23">
                  <c:v>1.52374196</c:v>
                </c:pt>
                <c:pt idx="24">
                  <c:v>2.4200607599999997</c:v>
                </c:pt>
                <c:pt idx="25">
                  <c:v>1.36516248</c:v>
                </c:pt>
                <c:pt idx="26">
                  <c:v>-0.58605459999999998</c:v>
                </c:pt>
                <c:pt idx="27">
                  <c:v>-2.3511131600000001</c:v>
                </c:pt>
                <c:pt idx="28">
                  <c:v>-2.8820096799999999</c:v>
                </c:pt>
                <c:pt idx="29">
                  <c:v>-1.11005636</c:v>
                </c:pt>
                <c:pt idx="30">
                  <c:v>4.0265398399999999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FC-4EF6-9485-4F2D6A686488}"/>
            </c:ext>
          </c:extLst>
        </c:ser>
        <c:ser>
          <c:idx val="1"/>
          <c:order val="1"/>
          <c:tx>
            <c:strRef>
              <c:f>'RS DATA 1 '!$J$1</c:f>
              <c:strCache>
                <c:ptCount val="1"/>
                <c:pt idx="0">
                  <c:v>CM-4B (7-18-3)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'RS DATA 1 '!$K$4:$K$29</c:f>
              <c:numCache>
                <c:formatCode>General</c:formatCode>
                <c:ptCount val="26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</c:numCache>
            </c:numRef>
          </c:xVal>
          <c:yVal>
            <c:numRef>
              <c:f>'RS DATA 1 '!$Q$4:$Q$29</c:f>
              <c:numCache>
                <c:formatCode>General</c:formatCode>
                <c:ptCount val="26"/>
                <c:pt idx="0">
                  <c:v>-1001.4501004799999</c:v>
                </c:pt>
                <c:pt idx="1">
                  <c:v>-942.05863783999985</c:v>
                </c:pt>
                <c:pt idx="2">
                  <c:v>-882.66717520000009</c:v>
                </c:pt>
                <c:pt idx="3">
                  <c:v>-825.74403663999999</c:v>
                </c:pt>
                <c:pt idx="4">
                  <c:v>-771.23406408000005</c:v>
                </c:pt>
                <c:pt idx="5">
                  <c:v>-719.09588896000002</c:v>
                </c:pt>
                <c:pt idx="6">
                  <c:v>-669.26745844000004</c:v>
                </c:pt>
                <c:pt idx="7">
                  <c:v>-621.70050919999994</c:v>
                </c:pt>
                <c:pt idx="8">
                  <c:v>-576.34677792000002</c:v>
                </c:pt>
                <c:pt idx="9">
                  <c:v>-492.07212643999998</c:v>
                </c:pt>
                <c:pt idx="10">
                  <c:v>-416.04360792</c:v>
                </c:pt>
                <c:pt idx="11">
                  <c:v>-347.84753675999997</c:v>
                </c:pt>
                <c:pt idx="12">
                  <c:v>-287.08401687999998</c:v>
                </c:pt>
                <c:pt idx="13">
                  <c:v>-233.34625743999999</c:v>
                </c:pt>
                <c:pt idx="14">
                  <c:v>-186.22057283999999</c:v>
                </c:pt>
                <c:pt idx="15">
                  <c:v>-145.31396176000001</c:v>
                </c:pt>
                <c:pt idx="16">
                  <c:v>-110.21273859999999</c:v>
                </c:pt>
                <c:pt idx="17">
                  <c:v>-80.510112519999993</c:v>
                </c:pt>
                <c:pt idx="18">
                  <c:v>-55.799292680000001</c:v>
                </c:pt>
                <c:pt idx="19">
                  <c:v>-19.753487400000001</c:v>
                </c:pt>
                <c:pt idx="20">
                  <c:v>1.19279348</c:v>
                </c:pt>
                <c:pt idx="21">
                  <c:v>10.273192399999999</c:v>
                </c:pt>
                <c:pt idx="22">
                  <c:v>10.735141319999999</c:v>
                </c:pt>
                <c:pt idx="23">
                  <c:v>5.8329669599999994</c:v>
                </c:pt>
                <c:pt idx="24">
                  <c:v>-1.19279348</c:v>
                </c:pt>
                <c:pt idx="25">
                  <c:v>-7.0947080399999995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FC-4EF6-9485-4F2D6A686488}"/>
            </c:ext>
          </c:extLst>
        </c:ser>
        <c:ser>
          <c:idx val="2"/>
          <c:order val="2"/>
          <c:tx>
            <c:strRef>
              <c:f>'RS DATA 1 '!$A$1</c:f>
              <c:strCache>
                <c:ptCount val="1"/>
                <c:pt idx="0">
                  <c:v>CM-1B (10-18-3)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'RS DATA 1 '!$B$4:$B$31</c:f>
              <c:numCache>
                <c:formatCode>General</c:formatCode>
                <c:ptCount val="28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  <c:pt idx="26">
                  <c:v>7.6199999999999992</c:v>
                </c:pt>
                <c:pt idx="27">
                  <c:v>8.1280000000000001</c:v>
                </c:pt>
              </c:numCache>
            </c:numRef>
          </c:xVal>
          <c:yVal>
            <c:numRef>
              <c:f>'RS DATA 1 '!$H$4:$H$31</c:f>
              <c:numCache>
                <c:formatCode>General</c:formatCode>
                <c:ptCount val="28"/>
                <c:pt idx="0">
                  <c:v>-716.11045788000001</c:v>
                </c:pt>
                <c:pt idx="1">
                  <c:v>-664.67554828000004</c:v>
                </c:pt>
                <c:pt idx="2">
                  <c:v>-613.24063867999996</c:v>
                </c:pt>
                <c:pt idx="3">
                  <c:v>-564.97731867999994</c:v>
                </c:pt>
                <c:pt idx="4">
                  <c:v>-519.74079832000007</c:v>
                </c:pt>
                <c:pt idx="5">
                  <c:v>-477.40007715999997</c:v>
                </c:pt>
                <c:pt idx="6">
                  <c:v>-437.82415475999994</c:v>
                </c:pt>
                <c:pt idx="7">
                  <c:v>-400.88203068000001</c:v>
                </c:pt>
                <c:pt idx="8">
                  <c:v>-366.44959924</c:v>
                </c:pt>
                <c:pt idx="9">
                  <c:v>-304.64497060000002</c:v>
                </c:pt>
                <c:pt idx="10">
                  <c:v>-251.45879195999996</c:v>
                </c:pt>
                <c:pt idx="11">
                  <c:v>-206.0154288</c:v>
                </c:pt>
                <c:pt idx="12">
                  <c:v>-167.46682564</c:v>
                </c:pt>
                <c:pt idx="13">
                  <c:v>-135.04076935999998</c:v>
                </c:pt>
                <c:pt idx="14">
                  <c:v>-107.97883635999999</c:v>
                </c:pt>
                <c:pt idx="15">
                  <c:v>-85.612234919999992</c:v>
                </c:pt>
                <c:pt idx="16">
                  <c:v>-67.285962839999996</c:v>
                </c:pt>
                <c:pt idx="17">
                  <c:v>-52.420860279999999</c:v>
                </c:pt>
                <c:pt idx="18">
                  <c:v>-40.479135960000001</c:v>
                </c:pt>
                <c:pt idx="19">
                  <c:v>-23.421499719999996</c:v>
                </c:pt>
                <c:pt idx="20">
                  <c:v>-12.803569319999999</c:v>
                </c:pt>
                <c:pt idx="21">
                  <c:v>-6.0811783200000002</c:v>
                </c:pt>
                <c:pt idx="22">
                  <c:v>-1.50995244</c:v>
                </c:pt>
                <c:pt idx="23">
                  <c:v>1.8546904400000002</c:v>
                </c:pt>
                <c:pt idx="24">
                  <c:v>4.1713297999999996</c:v>
                </c:pt>
                <c:pt idx="25">
                  <c:v>4.7918581999999992</c:v>
                </c:pt>
                <c:pt idx="26">
                  <c:v>2.3028498399999999</c:v>
                </c:pt>
                <c:pt idx="27">
                  <c:v>-5.5295975200000003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FC-4EF6-9485-4F2D6A686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806048"/>
        <c:axId val="312807360"/>
        <c:extLst/>
      </c:scatterChart>
      <c:valAx>
        <c:axId val="31280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Distance</a:t>
                </a:r>
                <a:r>
                  <a:rPr lang="en-US" sz="1400" baseline="0">
                    <a:solidFill>
                      <a:sysClr val="windowText" lastClr="000000"/>
                    </a:solidFill>
                  </a:rPr>
                  <a:t> (mm)</a:t>
                </a:r>
                <a:endParaRPr lang="en-US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6775234081655287"/>
              <c:y val="0.934042055777570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807360"/>
        <c:crosses val="autoZero"/>
        <c:crossBetween val="midCat"/>
      </c:valAx>
      <c:valAx>
        <c:axId val="31280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Stress</a:t>
                </a:r>
                <a:r>
                  <a:rPr lang="en-US" sz="1400" baseline="0">
                    <a:solidFill>
                      <a:sysClr val="windowText" lastClr="000000"/>
                    </a:solidFill>
                  </a:rPr>
                  <a:t> (MPa)</a:t>
                </a:r>
                <a:endParaRPr lang="en-US" sz="14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806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448713277037557"/>
          <c:y val="0.43272438815330638"/>
          <c:w val="0.17480251588269777"/>
          <c:h val="0.1716412771390737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77186912868852"/>
          <c:y val="0.19113679839270228"/>
          <c:w val="0.85838621429003337"/>
          <c:h val="0.73996316467949819"/>
        </c:manualLayout>
      </c:layout>
      <c:scatterChart>
        <c:scatterStyle val="lineMarker"/>
        <c:varyColors val="0"/>
        <c:ser>
          <c:idx val="4"/>
          <c:order val="0"/>
          <c:tx>
            <c:strRef>
              <c:f>'RS  DATA 2 PLOTS'!$AM$1</c:f>
              <c:strCache>
                <c:ptCount val="1"/>
                <c:pt idx="0">
                  <c:v>LP 7-18-4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'RS  DATA 2 PLOTS'!$AL$4:$AL$34</c:f>
              <c:numCache>
                <c:formatCode>General</c:formatCode>
                <c:ptCount val="31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  <c:pt idx="26">
                  <c:v>7.6199999999999992</c:v>
                </c:pt>
                <c:pt idx="27">
                  <c:v>8.1280000000000001</c:v>
                </c:pt>
                <c:pt idx="28">
                  <c:v>8.636000000000001</c:v>
                </c:pt>
                <c:pt idx="29">
                  <c:v>9.1439999999999984</c:v>
                </c:pt>
                <c:pt idx="30">
                  <c:v>9.6519999999999992</c:v>
                </c:pt>
              </c:numCache>
            </c:numRef>
          </c:xVal>
          <c:yVal>
            <c:numRef>
              <c:f>'RS  DATA 2 PLOTS'!$AR$4:$AR$32</c:f>
              <c:numCache>
                <c:formatCode>General</c:formatCode>
                <c:ptCount val="29"/>
                <c:pt idx="0">
                  <c:v>-1039.77117656</c:v>
                </c:pt>
                <c:pt idx="1">
                  <c:v>-993.89344351999989</c:v>
                </c:pt>
                <c:pt idx="2">
                  <c:v>-948.00881572000003</c:v>
                </c:pt>
                <c:pt idx="3">
                  <c:v>-903.19977047999987</c:v>
                </c:pt>
                <c:pt idx="4">
                  <c:v>-859.47320256</c:v>
                </c:pt>
                <c:pt idx="5">
                  <c:v>-816.84290148000002</c:v>
                </c:pt>
                <c:pt idx="6">
                  <c:v>-775.31576199999995</c:v>
                </c:pt>
                <c:pt idx="7">
                  <c:v>-734.91246839999997</c:v>
                </c:pt>
                <c:pt idx="8">
                  <c:v>-695.62612591999994</c:v>
                </c:pt>
                <c:pt idx="9">
                  <c:v>-620.47324191999996</c:v>
                </c:pt>
                <c:pt idx="10">
                  <c:v>-549.89158379999992</c:v>
                </c:pt>
                <c:pt idx="11">
                  <c:v>-483.91562536000004</c:v>
                </c:pt>
                <c:pt idx="12">
                  <c:v>-422.54536659999997</c:v>
                </c:pt>
                <c:pt idx="13">
                  <c:v>-365.78080752</c:v>
                </c:pt>
                <c:pt idx="14">
                  <c:v>-313.58057955999999</c:v>
                </c:pt>
                <c:pt idx="15">
                  <c:v>-265.88952463999999</c:v>
                </c:pt>
                <c:pt idx="16">
                  <c:v>-222.64558991999999</c:v>
                </c:pt>
                <c:pt idx="17">
                  <c:v>-183.75224875999999</c:v>
                </c:pt>
                <c:pt idx="18">
                  <c:v>-149.10607976</c:v>
                </c:pt>
                <c:pt idx="19">
                  <c:v>-91.982993159999992</c:v>
                </c:pt>
                <c:pt idx="20">
                  <c:v>-50.014589039999997</c:v>
                </c:pt>
                <c:pt idx="21">
                  <c:v>-21.60817784</c:v>
                </c:pt>
                <c:pt idx="22">
                  <c:v>-4.8539110399999998</c:v>
                </c:pt>
                <c:pt idx="23">
                  <c:v>2.4545345599999999</c:v>
                </c:pt>
                <c:pt idx="24">
                  <c:v>2.8475358799999997</c:v>
                </c:pt>
                <c:pt idx="25">
                  <c:v>-0.82737119999999997</c:v>
                </c:pt>
                <c:pt idx="26">
                  <c:v>-5.4192813600000003</c:v>
                </c:pt>
                <c:pt idx="27">
                  <c:v>-7.4601303200000002</c:v>
                </c:pt>
                <c:pt idx="28">
                  <c:v>-3.1646948400000001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95-4B05-A534-AF26549F2C34}"/>
            </c:ext>
          </c:extLst>
        </c:ser>
        <c:ser>
          <c:idx val="1"/>
          <c:order val="1"/>
          <c:tx>
            <c:strRef>
              <c:f>'RS  DATA 2 PLOTS'!$M$1</c:f>
              <c:strCache>
                <c:ptCount val="1"/>
                <c:pt idx="0">
                  <c:v>LP 7-18-4 + Pre-soak 300hrs_700C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 DATA 2 PLOTS'!$K$4:$K$35</c:f>
              <c:numCache>
                <c:formatCode>General</c:formatCode>
                <c:ptCount val="32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  <c:pt idx="26">
                  <c:v>7.6199999999999992</c:v>
                </c:pt>
                <c:pt idx="27">
                  <c:v>8.1280000000000001</c:v>
                </c:pt>
                <c:pt idx="28">
                  <c:v>8.636000000000001</c:v>
                </c:pt>
                <c:pt idx="29">
                  <c:v>9.1439999999999984</c:v>
                </c:pt>
                <c:pt idx="30">
                  <c:v>9.6519999999999992</c:v>
                </c:pt>
                <c:pt idx="31">
                  <c:v>10.16</c:v>
                </c:pt>
              </c:numCache>
            </c:numRef>
          </c:xVal>
          <c:yVal>
            <c:numRef>
              <c:f>'RS  DATA 2 PLOTS'!$Q$4:$Q$35</c:f>
              <c:numCache>
                <c:formatCode>General</c:formatCode>
                <c:ptCount val="32"/>
                <c:pt idx="0">
                  <c:v>-399.43413107999999</c:v>
                </c:pt>
                <c:pt idx="1">
                  <c:v>-380.48733060000001</c:v>
                </c:pt>
                <c:pt idx="2">
                  <c:v>-361.54053011999997</c:v>
                </c:pt>
                <c:pt idx="3">
                  <c:v>-343.22115279999997</c:v>
                </c:pt>
                <c:pt idx="4">
                  <c:v>-325.51540912000002</c:v>
                </c:pt>
                <c:pt idx="5">
                  <c:v>-308.42329907999999</c:v>
                </c:pt>
                <c:pt idx="6">
                  <c:v>-291.93103315999997</c:v>
                </c:pt>
                <c:pt idx="7">
                  <c:v>-276.02482183999996</c:v>
                </c:pt>
                <c:pt idx="8">
                  <c:v>-260.69087560000003</c:v>
                </c:pt>
                <c:pt idx="9">
                  <c:v>-231.71909407999996</c:v>
                </c:pt>
                <c:pt idx="10">
                  <c:v>-204.93295147999999</c:v>
                </c:pt>
                <c:pt idx="11">
                  <c:v>-180.23592115999998</c:v>
                </c:pt>
                <c:pt idx="12">
                  <c:v>-157.55905551999999</c:v>
                </c:pt>
                <c:pt idx="13">
                  <c:v>-136.81961744</c:v>
                </c:pt>
                <c:pt idx="14">
                  <c:v>-117.92108028000001</c:v>
                </c:pt>
                <c:pt idx="15">
                  <c:v>-100.78760167999999</c:v>
                </c:pt>
                <c:pt idx="16">
                  <c:v>-85.343339279999995</c:v>
                </c:pt>
                <c:pt idx="17">
                  <c:v>-71.491766439999992</c:v>
                </c:pt>
                <c:pt idx="18">
                  <c:v>-59.150146040000003</c:v>
                </c:pt>
                <c:pt idx="19">
                  <c:v>-38.686498359999995</c:v>
                </c:pt>
                <c:pt idx="20">
                  <c:v>-23.283604519999997</c:v>
                </c:pt>
                <c:pt idx="21">
                  <c:v>-12.265778039999999</c:v>
                </c:pt>
                <c:pt idx="22">
                  <c:v>-4.9711219599999996</c:v>
                </c:pt>
                <c:pt idx="23">
                  <c:v>-0.72394979999999998</c:v>
                </c:pt>
                <c:pt idx="24">
                  <c:v>1.13074064</c:v>
                </c:pt>
                <c:pt idx="25">
                  <c:v>1.26174108</c:v>
                </c:pt>
                <c:pt idx="26">
                  <c:v>0.35163275999999999</c:v>
                </c:pt>
                <c:pt idx="27">
                  <c:v>-0.94458212000000008</c:v>
                </c:pt>
                <c:pt idx="28">
                  <c:v>-1.9581118399999997</c:v>
                </c:pt>
                <c:pt idx="29">
                  <c:v>-2.0201646799999997</c:v>
                </c:pt>
                <c:pt idx="30">
                  <c:v>-0.46194891999999999</c:v>
                </c:pt>
                <c:pt idx="31">
                  <c:v>3.3784323999999999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95-4B05-A534-AF26549F2C34}"/>
            </c:ext>
          </c:extLst>
        </c:ser>
        <c:ser>
          <c:idx val="3"/>
          <c:order val="2"/>
          <c:tx>
            <c:strRef>
              <c:f>'RS  DATA 2 PLOTS'!$V$1</c:f>
              <c:strCache>
                <c:ptCount val="1"/>
                <c:pt idx="0">
                  <c:v>LP+TME 7-18-4 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 DATA 2 PLOTS'!$T$4:$T$31</c:f>
              <c:numCache>
                <c:formatCode>General</c:formatCode>
                <c:ptCount val="28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  <c:pt idx="26">
                  <c:v>7.6199999999999992</c:v>
                </c:pt>
                <c:pt idx="27">
                  <c:v>8.1280000000000001</c:v>
                </c:pt>
              </c:numCache>
            </c:numRef>
          </c:xVal>
          <c:yVal>
            <c:numRef>
              <c:f>'RS  DATA 2 PLOTS'!$Z$4:$Z$32</c:f>
              <c:numCache>
                <c:formatCode>General</c:formatCode>
                <c:ptCount val="29"/>
                <c:pt idx="0">
                  <c:v>-1196.8748490399998</c:v>
                </c:pt>
                <c:pt idx="1">
                  <c:v>-1128.26581442</c:v>
                </c:pt>
                <c:pt idx="2">
                  <c:v>-1059.6567797999999</c:v>
                </c:pt>
                <c:pt idx="3">
                  <c:v>-993.82052410000006</c:v>
                </c:pt>
                <c:pt idx="4">
                  <c:v>-930.71566256000006</c:v>
                </c:pt>
                <c:pt idx="5">
                  <c:v>-870.27322057999993</c:v>
                </c:pt>
                <c:pt idx="6">
                  <c:v>-812.44491593999999</c:v>
                </c:pt>
                <c:pt idx="7">
                  <c:v>-757.17556895999996</c:v>
                </c:pt>
                <c:pt idx="8">
                  <c:v>-704.39620503999993</c:v>
                </c:pt>
                <c:pt idx="9">
                  <c:v>-606.11429750000002</c:v>
                </c:pt>
                <c:pt idx="10">
                  <c:v>-517.15775587999997</c:v>
                </c:pt>
                <c:pt idx="11">
                  <c:v>-437.06445035999997</c:v>
                </c:pt>
                <c:pt idx="12">
                  <c:v>-365.3929435</c:v>
                </c:pt>
                <c:pt idx="13">
                  <c:v>-301.69490039999999</c:v>
                </c:pt>
                <c:pt idx="14">
                  <c:v>-245.52198615999995</c:v>
                </c:pt>
                <c:pt idx="15">
                  <c:v>-196.41896842</c:v>
                </c:pt>
                <c:pt idx="16">
                  <c:v>-153.93751227999999</c:v>
                </c:pt>
                <c:pt idx="17">
                  <c:v>-117.62928283999999</c:v>
                </c:pt>
                <c:pt idx="18">
                  <c:v>-87.045945199999991</c:v>
                </c:pt>
                <c:pt idx="19">
                  <c:v>-41.246810799999999</c:v>
                </c:pt>
                <c:pt idx="20">
                  <c:v>-12.960327339999999</c:v>
                </c:pt>
                <c:pt idx="21">
                  <c:v>1.4277742199999999</c:v>
                </c:pt>
                <c:pt idx="22">
                  <c:v>5.5110705400000004</c:v>
                </c:pt>
                <c:pt idx="23">
                  <c:v>2.8762408199999996</c:v>
                </c:pt>
                <c:pt idx="24">
                  <c:v>-2.8762408199999996</c:v>
                </c:pt>
                <c:pt idx="25">
                  <c:v>-8.1527977199999988</c:v>
                </c:pt>
                <c:pt idx="26">
                  <c:v>-9.3460582999999993</c:v>
                </c:pt>
                <c:pt idx="27">
                  <c:v>-2.8762408199999996</c:v>
                </c:pt>
                <c:pt idx="28">
                  <c:v>14.87092376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95-4B05-A534-AF26549F2C34}"/>
            </c:ext>
          </c:extLst>
        </c:ser>
        <c:ser>
          <c:idx val="2"/>
          <c:order val="3"/>
          <c:tx>
            <c:strRef>
              <c:f>'RS  DATA 2 PLOTS'!$AF$1</c:f>
              <c:strCache>
                <c:ptCount val="1"/>
                <c:pt idx="0">
                  <c:v>LP+TME 7-18-4 + Pre-soak 300hrs_700C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 DATA 2 PLOTS'!$AC$4:$AC$34</c:f>
              <c:numCache>
                <c:formatCode>General</c:formatCode>
                <c:ptCount val="31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  <c:pt idx="26">
                  <c:v>7.6199999999999992</c:v>
                </c:pt>
                <c:pt idx="27">
                  <c:v>8.1280000000000001</c:v>
                </c:pt>
                <c:pt idx="28">
                  <c:v>8.636000000000001</c:v>
                </c:pt>
                <c:pt idx="29">
                  <c:v>9.1439999999999984</c:v>
                </c:pt>
                <c:pt idx="30">
                  <c:v>9.6519999999999992</c:v>
                </c:pt>
              </c:numCache>
            </c:numRef>
          </c:xVal>
          <c:yVal>
            <c:numRef>
              <c:f>'RS  DATA 2 PLOTS'!$AI$4:$AI$31</c:f>
              <c:numCache>
                <c:formatCode>General</c:formatCode>
                <c:ptCount val="28"/>
                <c:pt idx="0">
                  <c:v>-711.85639096</c:v>
                </c:pt>
                <c:pt idx="1">
                  <c:v>-671.78404583999998</c:v>
                </c:pt>
                <c:pt idx="2">
                  <c:v>-631.70480595999993</c:v>
                </c:pt>
                <c:pt idx="3">
                  <c:v>-593.21825563999994</c:v>
                </c:pt>
                <c:pt idx="4">
                  <c:v>-556.28302631999998</c:v>
                </c:pt>
                <c:pt idx="5">
                  <c:v>-520.87843371999998</c:v>
                </c:pt>
                <c:pt idx="6">
                  <c:v>-486.97000403999999</c:v>
                </c:pt>
                <c:pt idx="7">
                  <c:v>-454.52326348000003</c:v>
                </c:pt>
                <c:pt idx="8">
                  <c:v>-423.51063299999998</c:v>
                </c:pt>
                <c:pt idx="9">
                  <c:v>-365.64980708000002</c:v>
                </c:pt>
                <c:pt idx="10">
                  <c:v>-313.14620967999997</c:v>
                </c:pt>
                <c:pt idx="11">
                  <c:v>-265.73094515999998</c:v>
                </c:pt>
                <c:pt idx="12">
                  <c:v>-223.16959168</c:v>
                </c:pt>
                <c:pt idx="13">
                  <c:v>-185.19325359999999</c:v>
                </c:pt>
                <c:pt idx="14">
                  <c:v>-151.56061431999998</c:v>
                </c:pt>
                <c:pt idx="15">
                  <c:v>-122.02346247999999</c:v>
                </c:pt>
                <c:pt idx="16">
                  <c:v>-96.319797199999996</c:v>
                </c:pt>
                <c:pt idx="17">
                  <c:v>-74.201407119999999</c:v>
                </c:pt>
                <c:pt idx="18">
                  <c:v>-55.42008088</c:v>
                </c:pt>
                <c:pt idx="19">
                  <c:v>-26.841300679999996</c:v>
                </c:pt>
                <c:pt idx="20">
                  <c:v>-8.5770814399999988</c:v>
                </c:pt>
                <c:pt idx="21">
                  <c:v>1.39274152</c:v>
                </c:pt>
                <c:pt idx="22">
                  <c:v>5.0814381199999996</c:v>
                </c:pt>
                <c:pt idx="23">
                  <c:v>4.5091730400000003</c:v>
                </c:pt>
                <c:pt idx="24">
                  <c:v>1.6892161999999999</c:v>
                </c:pt>
                <c:pt idx="25">
                  <c:v>-1.36516248</c:v>
                </c:pt>
                <c:pt idx="26">
                  <c:v>-2.6337983199999999</c:v>
                </c:pt>
                <c:pt idx="27">
                  <c:v>-9.6526639999999997E-2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B95-4B05-A534-AF26549F2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806048"/>
        <c:axId val="312807360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4"/>
                <c:tx>
                  <c:strRef>
                    <c:extLst>
                      <c:ext uri="{02D57815-91ED-43cb-92C2-25804820EDAC}">
                        <c15:formulaRef>
                          <c15:sqref>'RS  DATA 2 PLOTS'!$AT$1</c15:sqref>
                        </c15:formulaRef>
                      </c:ext>
                    </c:extLst>
                    <c:strCache>
                      <c:ptCount val="1"/>
                      <c:pt idx="0">
                        <c:v>CM-4B'' (7-18-4)_700C_300hrs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'RS  DATA 2 PLOTS'!$AU$4:$AU$33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0</c:v>
                      </c:pt>
                      <c:pt idx="1">
                        <c:v>0.127</c:v>
                      </c:pt>
                      <c:pt idx="2">
                        <c:v>0.254</c:v>
                      </c:pt>
                      <c:pt idx="3">
                        <c:v>0.38099999999999995</c:v>
                      </c:pt>
                      <c:pt idx="4">
                        <c:v>0.50800000000000001</c:v>
                      </c:pt>
                      <c:pt idx="5">
                        <c:v>0.63500000000000001</c:v>
                      </c:pt>
                      <c:pt idx="6">
                        <c:v>0.7619999999999999</c:v>
                      </c:pt>
                      <c:pt idx="7">
                        <c:v>0.88900000000000001</c:v>
                      </c:pt>
                      <c:pt idx="8">
                        <c:v>1.016</c:v>
                      </c:pt>
                      <c:pt idx="9">
                        <c:v>1.27</c:v>
                      </c:pt>
                      <c:pt idx="10">
                        <c:v>1.5239999999999998</c:v>
                      </c:pt>
                      <c:pt idx="11">
                        <c:v>1.778</c:v>
                      </c:pt>
                      <c:pt idx="12">
                        <c:v>2.032</c:v>
                      </c:pt>
                      <c:pt idx="13">
                        <c:v>2.2859999999999996</c:v>
                      </c:pt>
                      <c:pt idx="14">
                        <c:v>2.54</c:v>
                      </c:pt>
                      <c:pt idx="15">
                        <c:v>2.794</c:v>
                      </c:pt>
                      <c:pt idx="16">
                        <c:v>3.0479999999999996</c:v>
                      </c:pt>
                      <c:pt idx="17">
                        <c:v>3.302</c:v>
                      </c:pt>
                      <c:pt idx="18">
                        <c:v>3.556</c:v>
                      </c:pt>
                      <c:pt idx="19">
                        <c:v>4.0640000000000001</c:v>
                      </c:pt>
                      <c:pt idx="20">
                        <c:v>4.5719999999999992</c:v>
                      </c:pt>
                      <c:pt idx="21">
                        <c:v>5.08</c:v>
                      </c:pt>
                      <c:pt idx="22">
                        <c:v>5.5880000000000001</c:v>
                      </c:pt>
                      <c:pt idx="23">
                        <c:v>6.0959999999999992</c:v>
                      </c:pt>
                      <c:pt idx="24">
                        <c:v>6.6040000000000001</c:v>
                      </c:pt>
                      <c:pt idx="25">
                        <c:v>7.1120000000000001</c:v>
                      </c:pt>
                      <c:pt idx="26">
                        <c:v>7.6199999999999992</c:v>
                      </c:pt>
                      <c:pt idx="27">
                        <c:v>8.1280000000000001</c:v>
                      </c:pt>
                      <c:pt idx="28">
                        <c:v>8.636000000000001</c:v>
                      </c:pt>
                      <c:pt idx="29">
                        <c:v>9.1439999999999984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'RS  DATA 2 PLOTS'!$BA$4:$BA$33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-925.37331863999998</c:v>
                      </c:pt>
                      <c:pt idx="1">
                        <c:v>-886.79713643999992</c:v>
                      </c:pt>
                      <c:pt idx="2">
                        <c:v>-848.21405947999995</c:v>
                      </c:pt>
                      <c:pt idx="3">
                        <c:v>-810.17566855999996</c:v>
                      </c:pt>
                      <c:pt idx="4">
                        <c:v>-772.71643747999997</c:v>
                      </c:pt>
                      <c:pt idx="5">
                        <c:v>-735.88462955999989</c:v>
                      </c:pt>
                      <c:pt idx="6">
                        <c:v>-699.71471859999997</c:v>
                      </c:pt>
                      <c:pt idx="7">
                        <c:v>-664.25496792000001</c:v>
                      </c:pt>
                      <c:pt idx="8">
                        <c:v>-629.53295656</c:v>
                      </c:pt>
                      <c:pt idx="9">
                        <c:v>-562.45383651999998</c:v>
                      </c:pt>
                      <c:pt idx="10">
                        <c:v>-498.72556983999999</c:v>
                      </c:pt>
                      <c:pt idx="11">
                        <c:v>-438.55499931999998</c:v>
                      </c:pt>
                      <c:pt idx="12">
                        <c:v>-382.13517823999996</c:v>
                      </c:pt>
                      <c:pt idx="13">
                        <c:v>-329.59710704000003</c:v>
                      </c:pt>
                      <c:pt idx="14">
                        <c:v>-281.05110187999998</c:v>
                      </c:pt>
                      <c:pt idx="15">
                        <c:v>-236.57300511999998</c:v>
                      </c:pt>
                      <c:pt idx="16">
                        <c:v>-196.19729056</c:v>
                      </c:pt>
                      <c:pt idx="17">
                        <c:v>-159.93085296000001</c:v>
                      </c:pt>
                      <c:pt idx="18">
                        <c:v>-127.73921852000001</c:v>
                      </c:pt>
                      <c:pt idx="19">
                        <c:v>-75.263200159999997</c:v>
                      </c:pt>
                      <c:pt idx="20">
                        <c:v>-37.810863839999996</c:v>
                      </c:pt>
                      <c:pt idx="21">
                        <c:v>-13.83778332</c:v>
                      </c:pt>
                      <c:pt idx="22">
                        <c:v>-1.26174108</c:v>
                      </c:pt>
                      <c:pt idx="23">
                        <c:v>2.5786402399999999</c:v>
                      </c:pt>
                      <c:pt idx="24">
                        <c:v>0.91010831999999997</c:v>
                      </c:pt>
                      <c:pt idx="25">
                        <c:v>-2.4821135999999999</c:v>
                      </c:pt>
                      <c:pt idx="26">
                        <c:v>-3.2543267199999999</c:v>
                      </c:pt>
                      <c:pt idx="27">
                        <c:v>3.5025380799999999</c:v>
                      </c:pt>
                      <c:pt idx="28">
                        <c:v>23.276709759999999</c:v>
                      </c:pt>
                      <c:pt idx="29">
                        <c:v>62.101103319999993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8B95-4B05-A534-AF26549F2C34}"/>
                  </c:ext>
                </c:extLst>
              </c15:ser>
            </c15:filteredScatterSeries>
            <c15:filteredScatterSeries>
              <c15:ser>
                <c:idx val="0"/>
                <c:order val="5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'RS  DATA 2 PLOTS'!$A$1</c15:sqref>
                        </c15:formulaRef>
                      </c:ext>
                    </c:extLst>
                    <c:strCache>
                      <c:ptCount val="1"/>
                      <c:pt idx="0">
                        <c:v>CM-4D (7-18-4) Circular Puck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'RS  DATA 2 PLOTS'!$B$4:$B$37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0</c:v>
                      </c:pt>
                      <c:pt idx="1">
                        <c:v>0.127</c:v>
                      </c:pt>
                      <c:pt idx="2">
                        <c:v>0.254</c:v>
                      </c:pt>
                      <c:pt idx="3">
                        <c:v>0.38099999999999995</c:v>
                      </c:pt>
                      <c:pt idx="4">
                        <c:v>0.50800000000000001</c:v>
                      </c:pt>
                      <c:pt idx="5">
                        <c:v>0.63500000000000001</c:v>
                      </c:pt>
                      <c:pt idx="6">
                        <c:v>0.7619999999999999</c:v>
                      </c:pt>
                      <c:pt idx="7">
                        <c:v>0.88900000000000001</c:v>
                      </c:pt>
                      <c:pt idx="8">
                        <c:v>1.016</c:v>
                      </c:pt>
                      <c:pt idx="9">
                        <c:v>1.27</c:v>
                      </c:pt>
                      <c:pt idx="10">
                        <c:v>1.5239999999999998</c:v>
                      </c:pt>
                      <c:pt idx="11">
                        <c:v>1.778</c:v>
                      </c:pt>
                      <c:pt idx="12">
                        <c:v>2.032</c:v>
                      </c:pt>
                      <c:pt idx="13">
                        <c:v>2.2859999999999996</c:v>
                      </c:pt>
                      <c:pt idx="14">
                        <c:v>2.54</c:v>
                      </c:pt>
                      <c:pt idx="15">
                        <c:v>2.794</c:v>
                      </c:pt>
                      <c:pt idx="16">
                        <c:v>3.0479999999999996</c:v>
                      </c:pt>
                      <c:pt idx="17">
                        <c:v>3.302</c:v>
                      </c:pt>
                      <c:pt idx="18">
                        <c:v>3.556</c:v>
                      </c:pt>
                      <c:pt idx="19">
                        <c:v>4.0640000000000001</c:v>
                      </c:pt>
                      <c:pt idx="20">
                        <c:v>4.5719999999999992</c:v>
                      </c:pt>
                      <c:pt idx="21">
                        <c:v>5.08</c:v>
                      </c:pt>
                      <c:pt idx="22">
                        <c:v>5.5880000000000001</c:v>
                      </c:pt>
                      <c:pt idx="23">
                        <c:v>6.0959999999999992</c:v>
                      </c:pt>
                      <c:pt idx="24">
                        <c:v>6.6040000000000001</c:v>
                      </c:pt>
                      <c:pt idx="25">
                        <c:v>7.1120000000000001</c:v>
                      </c:pt>
                      <c:pt idx="26">
                        <c:v>7.6199999999999992</c:v>
                      </c:pt>
                      <c:pt idx="27">
                        <c:v>8.1280000000000001</c:v>
                      </c:pt>
                      <c:pt idx="28">
                        <c:v>8.636000000000001</c:v>
                      </c:pt>
                      <c:pt idx="29">
                        <c:v>9.1439999999999984</c:v>
                      </c:pt>
                      <c:pt idx="30">
                        <c:v>9.6519999999999992</c:v>
                      </c:pt>
                      <c:pt idx="31">
                        <c:v>10.16</c:v>
                      </c:pt>
                      <c:pt idx="32">
                        <c:v>10.667999999999999</c:v>
                      </c:pt>
                      <c:pt idx="33">
                        <c:v>11.176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'RS  DATA 2 PLOTS'!$H$4:$H$35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-422.82119546000001</c:v>
                      </c:pt>
                      <c:pt idx="1">
                        <c:v>-403.21171667999999</c:v>
                      </c:pt>
                      <c:pt idx="2">
                        <c:v>-383.60913535999998</c:v>
                      </c:pt>
                      <c:pt idx="3">
                        <c:v>-364.6342229</c:v>
                      </c:pt>
                      <c:pt idx="4">
                        <c:v>-346.28697929999998</c:v>
                      </c:pt>
                      <c:pt idx="5">
                        <c:v>-328.55360963999999</c:v>
                      </c:pt>
                      <c:pt idx="6">
                        <c:v>-311.42031899999995</c:v>
                      </c:pt>
                      <c:pt idx="7">
                        <c:v>-294.88710737999997</c:v>
                      </c:pt>
                      <c:pt idx="8">
                        <c:v>-278.9332824</c:v>
                      </c:pt>
                      <c:pt idx="9">
                        <c:v>-248.73620251999998</c:v>
                      </c:pt>
                      <c:pt idx="10">
                        <c:v>-220.74630983999998</c:v>
                      </c:pt>
                      <c:pt idx="11">
                        <c:v>-194.88773229999998</c:v>
                      </c:pt>
                      <c:pt idx="12">
                        <c:v>-171.07080291999998</c:v>
                      </c:pt>
                      <c:pt idx="13">
                        <c:v>-149.2265471</c:v>
                      </c:pt>
                      <c:pt idx="14">
                        <c:v>-129.26529786</c:v>
                      </c:pt>
                      <c:pt idx="15">
                        <c:v>-111.09738821999998</c:v>
                      </c:pt>
                      <c:pt idx="16">
                        <c:v>-94.65384358</c:v>
                      </c:pt>
                      <c:pt idx="17">
                        <c:v>-79.851894419999994</c:v>
                      </c:pt>
                      <c:pt idx="18">
                        <c:v>-66.601873760000004</c:v>
                      </c:pt>
                      <c:pt idx="19">
                        <c:v>-44.433437319999996</c:v>
                      </c:pt>
                      <c:pt idx="20">
                        <c:v>-27.513967939999997</c:v>
                      </c:pt>
                      <c:pt idx="21">
                        <c:v>-15.174412</c:v>
                      </c:pt>
                      <c:pt idx="22">
                        <c:v>-6.7733057199999998</c:v>
                      </c:pt>
                      <c:pt idx="23">
                        <c:v>-1.6346980199999999</c:v>
                      </c:pt>
                      <c:pt idx="24">
                        <c:v>0.87597742000000001</c:v>
                      </c:pt>
                      <c:pt idx="25">
                        <c:v>1.4208767599999998</c:v>
                      </c:pt>
                      <c:pt idx="26">
                        <c:v>0.65525869999999997</c:v>
                      </c:pt>
                      <c:pt idx="27">
                        <c:v>-0.76561805999999999</c:v>
                      </c:pt>
                      <c:pt idx="28">
                        <c:v>-2.1795973599999998</c:v>
                      </c:pt>
                      <c:pt idx="29">
                        <c:v>-2.9452154199999998</c:v>
                      </c:pt>
                      <c:pt idx="30">
                        <c:v>-2.4003160799999996</c:v>
                      </c:pt>
                      <c:pt idx="31">
                        <c:v>0.1034619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B95-4B05-A534-AF26549F2C34}"/>
                  </c:ext>
                </c:extLst>
              </c15:ser>
            </c15:filteredScatterSeries>
          </c:ext>
        </c:extLst>
      </c:scatterChart>
      <c:valAx>
        <c:axId val="312806048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Depth (mm)</a:t>
                </a:r>
              </a:p>
            </c:rich>
          </c:tx>
          <c:layout>
            <c:manualLayout>
              <c:xMode val="edge"/>
              <c:yMode val="edge"/>
              <c:x val="0.43446533716614727"/>
              <c:y val="6.014192955810594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807360"/>
        <c:crosses val="autoZero"/>
        <c:crossBetween val="midCat"/>
      </c:valAx>
      <c:valAx>
        <c:axId val="31280736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Residual Stress (MPa)</a:t>
                </a:r>
              </a:p>
            </c:rich>
          </c:tx>
          <c:layout>
            <c:manualLayout>
              <c:xMode val="edge"/>
              <c:yMode val="edge"/>
              <c:x val="1.7295600053820639E-3"/>
              <c:y val="0.363061872490392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806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43358734713821828"/>
          <c:y val="0.59896786414707659"/>
          <c:w val="0.4927271320844549"/>
          <c:h val="0.2553649652174496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46942276322167"/>
          <c:y val="0.16318271086227434"/>
          <c:w val="0.86330006341740362"/>
          <c:h val="0.7650303064595152"/>
        </c:manualLayout>
      </c:layout>
      <c:scatterChart>
        <c:scatterStyle val="lineMarker"/>
        <c:varyColors val="0"/>
        <c:ser>
          <c:idx val="7"/>
          <c:order val="0"/>
          <c:tx>
            <c:strRef>
              <c:f>'RS  DATA 2 PLOTS'!$BQ$1</c:f>
              <c:strCache>
                <c:ptCount val="1"/>
                <c:pt idx="0">
                  <c:v>LP 7-18-1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FFC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 DATA 2 PLOTS'!$BM$4:$BM$33</c:f>
              <c:numCache>
                <c:formatCode>General</c:formatCode>
                <c:ptCount val="30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  <c:pt idx="26">
                  <c:v>7.6199999999999992</c:v>
                </c:pt>
                <c:pt idx="27">
                  <c:v>8.1280000000000001</c:v>
                </c:pt>
                <c:pt idx="28">
                  <c:v>8.636000000000001</c:v>
                </c:pt>
                <c:pt idx="29">
                  <c:v>9.1439999999999984</c:v>
                </c:pt>
              </c:numCache>
            </c:numRef>
          </c:xVal>
          <c:yVal>
            <c:numRef>
              <c:f>'RS  DATA 2 PLOTS'!$BS$4:$BS$32</c:f>
              <c:numCache>
                <c:formatCode>General</c:formatCode>
                <c:ptCount val="29"/>
                <c:pt idx="0">
                  <c:v>-600</c:v>
                </c:pt>
                <c:pt idx="1">
                  <c:v>-564.82299999999998</c:v>
                </c:pt>
                <c:pt idx="2" formatCode="#,##0">
                  <c:v>-489.86700000000002</c:v>
                </c:pt>
                <c:pt idx="3">
                  <c:v>-421.036</c:v>
                </c:pt>
                <c:pt idx="4">
                  <c:v>-358.505</c:v>
                </c:pt>
                <c:pt idx="5">
                  <c:v>-302.28100000000001</c:v>
                </c:pt>
                <c:pt idx="6">
                  <c:v>-252.245</c:v>
                </c:pt>
                <c:pt idx="7">
                  <c:v>-208.18</c:v>
                </c:pt>
                <c:pt idx="8">
                  <c:v>-169.785</c:v>
                </c:pt>
                <c:pt idx="9">
                  <c:v>-108.52800000000001</c:v>
                </c:pt>
                <c:pt idx="10">
                  <c:v>-65.162999999999997</c:v>
                </c:pt>
                <c:pt idx="11">
                  <c:v>-36.176000000000002</c:v>
                </c:pt>
                <c:pt idx="12">
                  <c:v>-18.158000000000001</c:v>
                </c:pt>
                <c:pt idx="13">
                  <c:v>-8.0009999999999994</c:v>
                </c:pt>
                <c:pt idx="14">
                  <c:v>-3.101</c:v>
                </c:pt>
                <c:pt idx="15">
                  <c:v>-1.351</c:v>
                </c:pt>
                <c:pt idx="16">
                  <c:v>1.1830000000000001</c:v>
                </c:pt>
                <c:pt idx="17">
                  <c:v>-1.5329999999999999</c:v>
                </c:pt>
                <c:pt idx="18">
                  <c:v>-1.75</c:v>
                </c:pt>
                <c:pt idx="19">
                  <c:v>-0.89600000000000002</c:v>
                </c:pt>
                <c:pt idx="20">
                  <c:v>1.1970000000000001</c:v>
                </c:pt>
                <c:pt idx="21">
                  <c:v>2.9049999999999998</c:v>
                </c:pt>
                <c:pt idx="22">
                  <c:v>3.101</c:v>
                </c:pt>
                <c:pt idx="23">
                  <c:v>1.89</c:v>
                </c:pt>
                <c:pt idx="24">
                  <c:v>0.28000000000000003</c:v>
                </c:pt>
                <c:pt idx="25">
                  <c:v>-1.0569999999999999</c:v>
                </c:pt>
                <c:pt idx="26">
                  <c:v>-2.9609999999999999</c:v>
                </c:pt>
                <c:pt idx="27">
                  <c:v>-7.8470000000000004</c:v>
                </c:pt>
                <c:pt idx="28">
                  <c:v>-17.135999999999999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C5-424A-9EF3-E6555B3E13F0}"/>
            </c:ext>
          </c:extLst>
        </c:ser>
        <c:ser>
          <c:idx val="6"/>
          <c:order val="1"/>
          <c:tx>
            <c:strRef>
              <c:f>'RS  DATA 2 PLOTS'!$BE$1</c:f>
              <c:strCache>
                <c:ptCount val="1"/>
                <c:pt idx="0">
                  <c:v>LP 7-18-3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92D050"/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'RS  DATA 2 PLOTS'!$BD$4:$BD$35</c:f>
              <c:numCache>
                <c:formatCode>General</c:formatCode>
                <c:ptCount val="32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</c:numCache>
            </c:numRef>
          </c:xVal>
          <c:yVal>
            <c:numRef>
              <c:f>'RS  DATA 2 PLOTS'!$BJ$4:$BJ$29</c:f>
              <c:numCache>
                <c:formatCode>General</c:formatCode>
                <c:ptCount val="26"/>
                <c:pt idx="0">
                  <c:v>-1001.4501004799999</c:v>
                </c:pt>
                <c:pt idx="1">
                  <c:v>-942.05863783999985</c:v>
                </c:pt>
                <c:pt idx="2">
                  <c:v>-882.66717520000009</c:v>
                </c:pt>
                <c:pt idx="3">
                  <c:v>-825.74403663999999</c:v>
                </c:pt>
                <c:pt idx="4">
                  <c:v>-771.23406408000005</c:v>
                </c:pt>
                <c:pt idx="5">
                  <c:v>-719.09588896000002</c:v>
                </c:pt>
                <c:pt idx="6">
                  <c:v>-669.26745844000004</c:v>
                </c:pt>
                <c:pt idx="7">
                  <c:v>-621.70050919999994</c:v>
                </c:pt>
                <c:pt idx="8">
                  <c:v>-576.34677792000002</c:v>
                </c:pt>
                <c:pt idx="9">
                  <c:v>-492.07212643999998</c:v>
                </c:pt>
                <c:pt idx="10">
                  <c:v>-416.04360792</c:v>
                </c:pt>
                <c:pt idx="11">
                  <c:v>-347.84753675999997</c:v>
                </c:pt>
                <c:pt idx="12">
                  <c:v>-287.08401687999998</c:v>
                </c:pt>
                <c:pt idx="13">
                  <c:v>-233.34625743999999</c:v>
                </c:pt>
                <c:pt idx="14">
                  <c:v>-186.22057283999999</c:v>
                </c:pt>
                <c:pt idx="15">
                  <c:v>-145.31396176000001</c:v>
                </c:pt>
                <c:pt idx="16">
                  <c:v>-110.21273859999999</c:v>
                </c:pt>
                <c:pt idx="17">
                  <c:v>-80.510112519999993</c:v>
                </c:pt>
                <c:pt idx="18">
                  <c:v>-55.799292680000001</c:v>
                </c:pt>
                <c:pt idx="19">
                  <c:v>-19.753487400000001</c:v>
                </c:pt>
                <c:pt idx="20">
                  <c:v>1.19279348</c:v>
                </c:pt>
                <c:pt idx="21">
                  <c:v>10.273192399999999</c:v>
                </c:pt>
                <c:pt idx="22">
                  <c:v>10.735141319999999</c:v>
                </c:pt>
                <c:pt idx="23">
                  <c:v>5.8329669599999994</c:v>
                </c:pt>
                <c:pt idx="24">
                  <c:v>-1.19279348</c:v>
                </c:pt>
                <c:pt idx="25">
                  <c:v>-7.0947080399999995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C5-424A-9EF3-E6555B3E13F0}"/>
            </c:ext>
          </c:extLst>
        </c:ser>
        <c:ser>
          <c:idx val="4"/>
          <c:order val="2"/>
          <c:tx>
            <c:strRef>
              <c:f>'RS  DATA 2 PLOTS'!$AM$1</c:f>
              <c:strCache>
                <c:ptCount val="1"/>
                <c:pt idx="0">
                  <c:v>LP 7-18-4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 DATA 2 PLOTS'!$AL$4:$AL$32</c:f>
              <c:numCache>
                <c:formatCode>General</c:formatCode>
                <c:ptCount val="29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  <c:pt idx="26">
                  <c:v>7.6199999999999992</c:v>
                </c:pt>
                <c:pt idx="27">
                  <c:v>8.1280000000000001</c:v>
                </c:pt>
                <c:pt idx="28">
                  <c:v>8.636000000000001</c:v>
                </c:pt>
              </c:numCache>
            </c:numRef>
          </c:xVal>
          <c:yVal>
            <c:numRef>
              <c:f>'RS  DATA 2 PLOTS'!$AR$4:$AR$34</c:f>
              <c:numCache>
                <c:formatCode>General</c:formatCode>
                <c:ptCount val="31"/>
                <c:pt idx="0">
                  <c:v>-1039.77117656</c:v>
                </c:pt>
                <c:pt idx="1">
                  <c:v>-993.89344351999989</c:v>
                </c:pt>
                <c:pt idx="2">
                  <c:v>-948.00881572000003</c:v>
                </c:pt>
                <c:pt idx="3">
                  <c:v>-903.19977047999987</c:v>
                </c:pt>
                <c:pt idx="4">
                  <c:v>-859.47320256</c:v>
                </c:pt>
                <c:pt idx="5">
                  <c:v>-816.84290148000002</c:v>
                </c:pt>
                <c:pt idx="6">
                  <c:v>-775.31576199999995</c:v>
                </c:pt>
                <c:pt idx="7">
                  <c:v>-734.91246839999997</c:v>
                </c:pt>
                <c:pt idx="8">
                  <c:v>-695.62612591999994</c:v>
                </c:pt>
                <c:pt idx="9">
                  <c:v>-620.47324191999996</c:v>
                </c:pt>
                <c:pt idx="10">
                  <c:v>-549.89158379999992</c:v>
                </c:pt>
                <c:pt idx="11">
                  <c:v>-483.91562536000004</c:v>
                </c:pt>
                <c:pt idx="12">
                  <c:v>-422.54536659999997</c:v>
                </c:pt>
                <c:pt idx="13">
                  <c:v>-365.78080752</c:v>
                </c:pt>
                <c:pt idx="14">
                  <c:v>-313.58057955999999</c:v>
                </c:pt>
                <c:pt idx="15">
                  <c:v>-265.88952463999999</c:v>
                </c:pt>
                <c:pt idx="16">
                  <c:v>-222.64558991999999</c:v>
                </c:pt>
                <c:pt idx="17">
                  <c:v>-183.75224875999999</c:v>
                </c:pt>
                <c:pt idx="18">
                  <c:v>-149.10607976</c:v>
                </c:pt>
                <c:pt idx="19">
                  <c:v>-91.982993159999992</c:v>
                </c:pt>
                <c:pt idx="20">
                  <c:v>-50.014589039999997</c:v>
                </c:pt>
                <c:pt idx="21">
                  <c:v>-21.60817784</c:v>
                </c:pt>
                <c:pt idx="22">
                  <c:v>-4.8539110399999998</c:v>
                </c:pt>
                <c:pt idx="23">
                  <c:v>2.4545345599999999</c:v>
                </c:pt>
                <c:pt idx="24">
                  <c:v>2.8475358799999997</c:v>
                </c:pt>
                <c:pt idx="25">
                  <c:v>-0.82737119999999997</c:v>
                </c:pt>
                <c:pt idx="26">
                  <c:v>-5.4192813600000003</c:v>
                </c:pt>
                <c:pt idx="27">
                  <c:v>-7.4601303200000002</c:v>
                </c:pt>
                <c:pt idx="28">
                  <c:v>-3.1646948400000001</c:v>
                </c:pt>
                <c:pt idx="29">
                  <c:v>11.555617759999999</c:v>
                </c:pt>
                <c:pt idx="30">
                  <c:v>41.113453880000002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3C5-424A-9EF3-E6555B3E13F0}"/>
            </c:ext>
          </c:extLst>
        </c:ser>
        <c:ser>
          <c:idx val="2"/>
          <c:order val="3"/>
          <c:tx>
            <c:strRef>
              <c:f>'RS  DATA 2 PLOTS'!$V$1</c:f>
              <c:strCache>
                <c:ptCount val="1"/>
                <c:pt idx="0">
                  <c:v>LP+TME 7-18-4 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 DATA 2 PLOTS'!$T$4:$T$32</c:f>
              <c:numCache>
                <c:formatCode>General</c:formatCode>
                <c:ptCount val="29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  <c:pt idx="26">
                  <c:v>7.6199999999999992</c:v>
                </c:pt>
                <c:pt idx="27">
                  <c:v>8.1280000000000001</c:v>
                </c:pt>
                <c:pt idx="28">
                  <c:v>8.636000000000001</c:v>
                </c:pt>
              </c:numCache>
            </c:numRef>
          </c:xVal>
          <c:yVal>
            <c:numRef>
              <c:f>'RS  DATA 2 PLOTS'!$Z$4:$Z$32</c:f>
              <c:numCache>
                <c:formatCode>General</c:formatCode>
                <c:ptCount val="29"/>
                <c:pt idx="0">
                  <c:v>-1196.8748490399998</c:v>
                </c:pt>
                <c:pt idx="1">
                  <c:v>-1128.26581442</c:v>
                </c:pt>
                <c:pt idx="2">
                  <c:v>-1059.6567797999999</c:v>
                </c:pt>
                <c:pt idx="3">
                  <c:v>-993.82052410000006</c:v>
                </c:pt>
                <c:pt idx="4">
                  <c:v>-930.71566256000006</c:v>
                </c:pt>
                <c:pt idx="5">
                  <c:v>-870.27322057999993</c:v>
                </c:pt>
                <c:pt idx="6">
                  <c:v>-812.44491593999999</c:v>
                </c:pt>
                <c:pt idx="7">
                  <c:v>-757.17556895999996</c:v>
                </c:pt>
                <c:pt idx="8">
                  <c:v>-704.39620503999993</c:v>
                </c:pt>
                <c:pt idx="9">
                  <c:v>-606.11429750000002</c:v>
                </c:pt>
                <c:pt idx="10">
                  <c:v>-517.15775587999997</c:v>
                </c:pt>
                <c:pt idx="11">
                  <c:v>-437.06445035999997</c:v>
                </c:pt>
                <c:pt idx="12">
                  <c:v>-365.3929435</c:v>
                </c:pt>
                <c:pt idx="13">
                  <c:v>-301.69490039999999</c:v>
                </c:pt>
                <c:pt idx="14">
                  <c:v>-245.52198615999995</c:v>
                </c:pt>
                <c:pt idx="15">
                  <c:v>-196.41896842</c:v>
                </c:pt>
                <c:pt idx="16">
                  <c:v>-153.93751227999999</c:v>
                </c:pt>
                <c:pt idx="17">
                  <c:v>-117.62928283999999</c:v>
                </c:pt>
                <c:pt idx="18">
                  <c:v>-87.045945199999991</c:v>
                </c:pt>
                <c:pt idx="19">
                  <c:v>-41.246810799999999</c:v>
                </c:pt>
                <c:pt idx="20">
                  <c:v>-12.960327339999999</c:v>
                </c:pt>
                <c:pt idx="21">
                  <c:v>1.4277742199999999</c:v>
                </c:pt>
                <c:pt idx="22">
                  <c:v>5.5110705400000004</c:v>
                </c:pt>
                <c:pt idx="23">
                  <c:v>2.8762408199999996</c:v>
                </c:pt>
                <c:pt idx="24">
                  <c:v>-2.8762408199999996</c:v>
                </c:pt>
                <c:pt idx="25">
                  <c:v>-8.1527977199999988</c:v>
                </c:pt>
                <c:pt idx="26">
                  <c:v>-9.3460582999999993</c:v>
                </c:pt>
                <c:pt idx="27">
                  <c:v>-2.8762408199999996</c:v>
                </c:pt>
                <c:pt idx="28">
                  <c:v>14.87092376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3C5-424A-9EF3-E6555B3E13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806048"/>
        <c:axId val="312807360"/>
        <c:extLst/>
      </c:scatterChart>
      <c:valAx>
        <c:axId val="31280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Depth (mm)</a:t>
                </a:r>
              </a:p>
            </c:rich>
          </c:tx>
          <c:layout>
            <c:manualLayout>
              <c:xMode val="edge"/>
              <c:yMode val="edge"/>
              <c:x val="0.43256681713207401"/>
              <c:y val="4.62826328827101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807360"/>
        <c:crosses val="autoZero"/>
        <c:crossBetween val="midCat"/>
      </c:valAx>
      <c:valAx>
        <c:axId val="31280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Residual 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80604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60570064752444275"/>
          <c:y val="0.55622475049684927"/>
          <c:w val="0.26889165367591122"/>
          <c:h val="0.21864249694172094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 b="1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946352390973663E-2"/>
          <c:y val="0.16308886072752807"/>
          <c:w val="0.87801084723564493"/>
          <c:h val="0.77338602038618753"/>
        </c:manualLayout>
      </c:layout>
      <c:scatterChart>
        <c:scatterStyle val="lineMarker"/>
        <c:varyColors val="0"/>
        <c:ser>
          <c:idx val="0"/>
          <c:order val="0"/>
          <c:tx>
            <c:strRef>
              <c:f>'RS DATA 1 '!$U$1</c:f>
              <c:strCache>
                <c:ptCount val="1"/>
                <c:pt idx="0">
                  <c:v>LP 4-18-3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C0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DATA 1 '!$T$4:$T$34</c:f>
              <c:numCache>
                <c:formatCode>General</c:formatCode>
                <c:ptCount val="31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  <c:pt idx="26">
                  <c:v>7.6199999999999992</c:v>
                </c:pt>
                <c:pt idx="27">
                  <c:v>8.1280000000000001</c:v>
                </c:pt>
                <c:pt idx="28">
                  <c:v>8.636000000000001</c:v>
                </c:pt>
                <c:pt idx="29">
                  <c:v>9.1439999999999984</c:v>
                </c:pt>
                <c:pt idx="30">
                  <c:v>9.6519999999999992</c:v>
                </c:pt>
              </c:numCache>
            </c:numRef>
          </c:xVal>
          <c:yVal>
            <c:numRef>
              <c:f>'RS DATA 1 '!$Z$4:$Z$34</c:f>
              <c:numCache>
                <c:formatCode>General</c:formatCode>
                <c:ptCount val="31"/>
                <c:pt idx="0">
                  <c:v>-548.11963048000007</c:v>
                </c:pt>
                <c:pt idx="1">
                  <c:v>-520.80948611999997</c:v>
                </c:pt>
                <c:pt idx="2">
                  <c:v>-493.49934175999994</c:v>
                </c:pt>
                <c:pt idx="3">
                  <c:v>-467.14067427999998</c:v>
                </c:pt>
                <c:pt idx="4">
                  <c:v>-441.72658891999993</c:v>
                </c:pt>
                <c:pt idx="5">
                  <c:v>-417.22261187999999</c:v>
                </c:pt>
                <c:pt idx="6">
                  <c:v>-393.62874316</c:v>
                </c:pt>
                <c:pt idx="7">
                  <c:v>-370.92429848</c:v>
                </c:pt>
                <c:pt idx="8">
                  <c:v>-349.08169880000003</c:v>
                </c:pt>
                <c:pt idx="9">
                  <c:v>-307.95445539999997</c:v>
                </c:pt>
                <c:pt idx="10">
                  <c:v>-270.10911776</c:v>
                </c:pt>
                <c:pt idx="11">
                  <c:v>-235.40779068000001</c:v>
                </c:pt>
                <c:pt idx="12">
                  <c:v>-203.72636847999999</c:v>
                </c:pt>
                <c:pt idx="13">
                  <c:v>-174.92695595999999</c:v>
                </c:pt>
                <c:pt idx="14">
                  <c:v>-148.87855267999998</c:v>
                </c:pt>
                <c:pt idx="15">
                  <c:v>-125.4501582</c:v>
                </c:pt>
                <c:pt idx="16">
                  <c:v>-104.50387732</c:v>
                </c:pt>
                <c:pt idx="17">
                  <c:v>-85.908709600000009</c:v>
                </c:pt>
                <c:pt idx="18">
                  <c:v>-69.526759839999997</c:v>
                </c:pt>
                <c:pt idx="19">
                  <c:v>-42.899196719999999</c:v>
                </c:pt>
                <c:pt idx="20">
                  <c:v>-23.538710640000001</c:v>
                </c:pt>
                <c:pt idx="21">
                  <c:v>-10.390403319999999</c:v>
                </c:pt>
                <c:pt idx="22">
                  <c:v>-2.3924817199999997</c:v>
                </c:pt>
                <c:pt idx="23">
                  <c:v>1.52374196</c:v>
                </c:pt>
                <c:pt idx="24">
                  <c:v>2.4200607599999997</c:v>
                </c:pt>
                <c:pt idx="25">
                  <c:v>1.36516248</c:v>
                </c:pt>
                <c:pt idx="26">
                  <c:v>-0.58605459999999998</c:v>
                </c:pt>
                <c:pt idx="27">
                  <c:v>-2.3511131600000001</c:v>
                </c:pt>
                <c:pt idx="28">
                  <c:v>-2.8820096799999999</c:v>
                </c:pt>
                <c:pt idx="29">
                  <c:v>-1.11005636</c:v>
                </c:pt>
                <c:pt idx="30">
                  <c:v>4.0265398399999999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2-4064-922F-CDB27B006295}"/>
            </c:ext>
          </c:extLst>
        </c:ser>
        <c:ser>
          <c:idx val="1"/>
          <c:order val="1"/>
          <c:tx>
            <c:strRef>
              <c:f>'RS DATA 1 '!$L$1</c:f>
              <c:strCache>
                <c:ptCount val="1"/>
                <c:pt idx="0">
                  <c:v>LP 7-18-3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DATA 1 '!$K$4:$K$29</c:f>
              <c:numCache>
                <c:formatCode>General</c:formatCode>
                <c:ptCount val="26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</c:numCache>
            </c:numRef>
          </c:xVal>
          <c:yVal>
            <c:numRef>
              <c:f>'RS DATA 1 '!$Q$4:$Q$29</c:f>
              <c:numCache>
                <c:formatCode>General</c:formatCode>
                <c:ptCount val="26"/>
                <c:pt idx="0">
                  <c:v>-1001.4501004799999</c:v>
                </c:pt>
                <c:pt idx="1">
                  <c:v>-942.05863783999985</c:v>
                </c:pt>
                <c:pt idx="2">
                  <c:v>-882.66717520000009</c:v>
                </c:pt>
                <c:pt idx="3">
                  <c:v>-825.74403663999999</c:v>
                </c:pt>
                <c:pt idx="4">
                  <c:v>-771.23406408000005</c:v>
                </c:pt>
                <c:pt idx="5">
                  <c:v>-719.09588896000002</c:v>
                </c:pt>
                <c:pt idx="6">
                  <c:v>-669.26745844000004</c:v>
                </c:pt>
                <c:pt idx="7">
                  <c:v>-621.70050919999994</c:v>
                </c:pt>
                <c:pt idx="8">
                  <c:v>-576.34677792000002</c:v>
                </c:pt>
                <c:pt idx="9">
                  <c:v>-492.07212643999998</c:v>
                </c:pt>
                <c:pt idx="10">
                  <c:v>-416.04360792</c:v>
                </c:pt>
                <c:pt idx="11">
                  <c:v>-347.84753675999997</c:v>
                </c:pt>
                <c:pt idx="12">
                  <c:v>-287.08401687999998</c:v>
                </c:pt>
                <c:pt idx="13">
                  <c:v>-233.34625743999999</c:v>
                </c:pt>
                <c:pt idx="14">
                  <c:v>-186.22057283999999</c:v>
                </c:pt>
                <c:pt idx="15">
                  <c:v>-145.31396176000001</c:v>
                </c:pt>
                <c:pt idx="16">
                  <c:v>-110.21273859999999</c:v>
                </c:pt>
                <c:pt idx="17">
                  <c:v>-80.510112519999993</c:v>
                </c:pt>
                <c:pt idx="18">
                  <c:v>-55.799292680000001</c:v>
                </c:pt>
                <c:pt idx="19">
                  <c:v>-19.753487400000001</c:v>
                </c:pt>
                <c:pt idx="20">
                  <c:v>1.19279348</c:v>
                </c:pt>
                <c:pt idx="21">
                  <c:v>10.273192399999999</c:v>
                </c:pt>
                <c:pt idx="22">
                  <c:v>10.735141319999999</c:v>
                </c:pt>
                <c:pt idx="23">
                  <c:v>5.8329669599999994</c:v>
                </c:pt>
                <c:pt idx="24">
                  <c:v>-1.19279348</c:v>
                </c:pt>
                <c:pt idx="25">
                  <c:v>-7.0947080399999995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B2-4064-922F-CDB27B006295}"/>
            </c:ext>
          </c:extLst>
        </c:ser>
        <c:ser>
          <c:idx val="2"/>
          <c:order val="2"/>
          <c:tx>
            <c:strRef>
              <c:f>'RS DATA 1 '!$C$1</c:f>
              <c:strCache>
                <c:ptCount val="1"/>
                <c:pt idx="0">
                  <c:v>LP 10-18-3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6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DATA 1 '!$B$4:$B$31</c:f>
              <c:numCache>
                <c:formatCode>General</c:formatCode>
                <c:ptCount val="28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  <c:pt idx="26">
                  <c:v>7.6199999999999992</c:v>
                </c:pt>
                <c:pt idx="27">
                  <c:v>8.1280000000000001</c:v>
                </c:pt>
              </c:numCache>
            </c:numRef>
          </c:xVal>
          <c:yVal>
            <c:numRef>
              <c:f>'RS DATA 1 '!$H$4:$H$31</c:f>
              <c:numCache>
                <c:formatCode>General</c:formatCode>
                <c:ptCount val="28"/>
                <c:pt idx="0">
                  <c:v>-716.11045788000001</c:v>
                </c:pt>
                <c:pt idx="1">
                  <c:v>-664.67554828000004</c:v>
                </c:pt>
                <c:pt idx="2">
                  <c:v>-613.24063867999996</c:v>
                </c:pt>
                <c:pt idx="3">
                  <c:v>-564.97731867999994</c:v>
                </c:pt>
                <c:pt idx="4">
                  <c:v>-519.74079832000007</c:v>
                </c:pt>
                <c:pt idx="5">
                  <c:v>-477.40007715999997</c:v>
                </c:pt>
                <c:pt idx="6">
                  <c:v>-437.82415475999994</c:v>
                </c:pt>
                <c:pt idx="7">
                  <c:v>-400.88203068000001</c:v>
                </c:pt>
                <c:pt idx="8">
                  <c:v>-366.44959924</c:v>
                </c:pt>
                <c:pt idx="9">
                  <c:v>-304.64497060000002</c:v>
                </c:pt>
                <c:pt idx="10">
                  <c:v>-251.45879195999996</c:v>
                </c:pt>
                <c:pt idx="11">
                  <c:v>-206.0154288</c:v>
                </c:pt>
                <c:pt idx="12">
                  <c:v>-167.46682564</c:v>
                </c:pt>
                <c:pt idx="13">
                  <c:v>-135.04076935999998</c:v>
                </c:pt>
                <c:pt idx="14">
                  <c:v>-107.97883635999999</c:v>
                </c:pt>
                <c:pt idx="15">
                  <c:v>-85.612234919999992</c:v>
                </c:pt>
                <c:pt idx="16">
                  <c:v>-67.285962839999996</c:v>
                </c:pt>
                <c:pt idx="17">
                  <c:v>-52.420860279999999</c:v>
                </c:pt>
                <c:pt idx="18">
                  <c:v>-40.479135960000001</c:v>
                </c:pt>
                <c:pt idx="19">
                  <c:v>-23.421499719999996</c:v>
                </c:pt>
                <c:pt idx="20">
                  <c:v>-12.803569319999999</c:v>
                </c:pt>
                <c:pt idx="21">
                  <c:v>-6.0811783200000002</c:v>
                </c:pt>
                <c:pt idx="22">
                  <c:v>-1.50995244</c:v>
                </c:pt>
                <c:pt idx="23">
                  <c:v>1.8546904400000002</c:v>
                </c:pt>
                <c:pt idx="24">
                  <c:v>4.1713297999999996</c:v>
                </c:pt>
                <c:pt idx="25">
                  <c:v>4.7918581999999992</c:v>
                </c:pt>
                <c:pt idx="26">
                  <c:v>2.3028498399999999</c:v>
                </c:pt>
                <c:pt idx="27">
                  <c:v>-5.5295975200000003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B2-4064-922F-CDB27B006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806048"/>
        <c:axId val="312807360"/>
        <c:extLst/>
      </c:scatterChart>
      <c:valAx>
        <c:axId val="31280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>
                    <a:solidFill>
                      <a:sysClr val="windowText" lastClr="000000"/>
                    </a:solidFill>
                  </a:rPr>
                  <a:t>Depth (mm)</a:t>
                </a:r>
                <a:endParaRPr lang="en-US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078027538839655"/>
              <c:y val="5.02817272857665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807360"/>
        <c:crosses val="autoZero"/>
        <c:crossBetween val="midCat"/>
      </c:valAx>
      <c:valAx>
        <c:axId val="31280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Residual Stress</a:t>
                </a:r>
                <a:r>
                  <a:rPr lang="en-US" sz="1400" baseline="0">
                    <a:solidFill>
                      <a:sysClr val="windowText" lastClr="000000"/>
                    </a:solidFill>
                  </a:rPr>
                  <a:t> (MPa)</a:t>
                </a:r>
                <a:endParaRPr lang="en-US" sz="14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806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526965337669183"/>
          <c:y val="0.63805775662425013"/>
          <c:w val="0.20906752902492889"/>
          <c:h val="0.1716412771390737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946352390973663E-2"/>
          <c:y val="0.16308886072752807"/>
          <c:w val="0.87801084723564493"/>
          <c:h val="0.77338602038618753"/>
        </c:manualLayout>
      </c:layout>
      <c:scatterChart>
        <c:scatterStyle val="lineMarker"/>
        <c:varyColors val="0"/>
        <c:ser>
          <c:idx val="0"/>
          <c:order val="0"/>
          <c:tx>
            <c:strRef>
              <c:f>'RS DATA 1 '!$U$1</c:f>
              <c:strCache>
                <c:ptCount val="1"/>
                <c:pt idx="0">
                  <c:v>LP 4-18-3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C0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DATA 1 '!$T$4:$T$34</c:f>
              <c:numCache>
                <c:formatCode>General</c:formatCode>
                <c:ptCount val="31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  <c:pt idx="26">
                  <c:v>7.6199999999999992</c:v>
                </c:pt>
                <c:pt idx="27">
                  <c:v>8.1280000000000001</c:v>
                </c:pt>
                <c:pt idx="28">
                  <c:v>8.636000000000001</c:v>
                </c:pt>
                <c:pt idx="29">
                  <c:v>9.1439999999999984</c:v>
                </c:pt>
                <c:pt idx="30">
                  <c:v>9.6519999999999992</c:v>
                </c:pt>
              </c:numCache>
            </c:numRef>
          </c:xVal>
          <c:yVal>
            <c:numRef>
              <c:f>'RS DATA 1 '!$Z$4:$Z$34</c:f>
              <c:numCache>
                <c:formatCode>General</c:formatCode>
                <c:ptCount val="31"/>
                <c:pt idx="0">
                  <c:v>-548.11963048000007</c:v>
                </c:pt>
                <c:pt idx="1">
                  <c:v>-520.80948611999997</c:v>
                </c:pt>
                <c:pt idx="2">
                  <c:v>-493.49934175999994</c:v>
                </c:pt>
                <c:pt idx="3">
                  <c:v>-467.14067427999998</c:v>
                </c:pt>
                <c:pt idx="4">
                  <c:v>-441.72658891999993</c:v>
                </c:pt>
                <c:pt idx="5">
                  <c:v>-417.22261187999999</c:v>
                </c:pt>
                <c:pt idx="6">
                  <c:v>-393.62874316</c:v>
                </c:pt>
                <c:pt idx="7">
                  <c:v>-370.92429848</c:v>
                </c:pt>
                <c:pt idx="8">
                  <c:v>-349.08169880000003</c:v>
                </c:pt>
                <c:pt idx="9">
                  <c:v>-307.95445539999997</c:v>
                </c:pt>
                <c:pt idx="10">
                  <c:v>-270.10911776</c:v>
                </c:pt>
                <c:pt idx="11">
                  <c:v>-235.40779068000001</c:v>
                </c:pt>
                <c:pt idx="12">
                  <c:v>-203.72636847999999</c:v>
                </c:pt>
                <c:pt idx="13">
                  <c:v>-174.92695595999999</c:v>
                </c:pt>
                <c:pt idx="14">
                  <c:v>-148.87855267999998</c:v>
                </c:pt>
                <c:pt idx="15">
                  <c:v>-125.4501582</c:v>
                </c:pt>
                <c:pt idx="16">
                  <c:v>-104.50387732</c:v>
                </c:pt>
                <c:pt idx="17">
                  <c:v>-85.908709600000009</c:v>
                </c:pt>
                <c:pt idx="18">
                  <c:v>-69.526759839999997</c:v>
                </c:pt>
                <c:pt idx="19">
                  <c:v>-42.899196719999999</c:v>
                </c:pt>
                <c:pt idx="20">
                  <c:v>-23.538710640000001</c:v>
                </c:pt>
                <c:pt idx="21">
                  <c:v>-10.390403319999999</c:v>
                </c:pt>
                <c:pt idx="22">
                  <c:v>-2.3924817199999997</c:v>
                </c:pt>
                <c:pt idx="23">
                  <c:v>1.52374196</c:v>
                </c:pt>
                <c:pt idx="24">
                  <c:v>2.4200607599999997</c:v>
                </c:pt>
                <c:pt idx="25">
                  <c:v>1.36516248</c:v>
                </c:pt>
                <c:pt idx="26">
                  <c:v>-0.58605459999999998</c:v>
                </c:pt>
                <c:pt idx="27">
                  <c:v>-2.3511131600000001</c:v>
                </c:pt>
                <c:pt idx="28">
                  <c:v>-2.8820096799999999</c:v>
                </c:pt>
                <c:pt idx="29">
                  <c:v>-1.11005636</c:v>
                </c:pt>
                <c:pt idx="30">
                  <c:v>4.0265398399999999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7E-444A-A56A-4D835B4CE328}"/>
            </c:ext>
          </c:extLst>
        </c:ser>
        <c:ser>
          <c:idx val="1"/>
          <c:order val="1"/>
          <c:tx>
            <c:strRef>
              <c:f>'RS DATA 1 '!$L$1</c:f>
              <c:strCache>
                <c:ptCount val="1"/>
                <c:pt idx="0">
                  <c:v>LP 7-18-3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DATA 1 '!$K$4:$K$29</c:f>
              <c:numCache>
                <c:formatCode>General</c:formatCode>
                <c:ptCount val="26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</c:numCache>
            </c:numRef>
          </c:xVal>
          <c:yVal>
            <c:numRef>
              <c:f>'RS DATA 1 '!$Q$4:$Q$29</c:f>
              <c:numCache>
                <c:formatCode>General</c:formatCode>
                <c:ptCount val="26"/>
                <c:pt idx="0">
                  <c:v>-1001.4501004799999</c:v>
                </c:pt>
                <c:pt idx="1">
                  <c:v>-942.05863783999985</c:v>
                </c:pt>
                <c:pt idx="2">
                  <c:v>-882.66717520000009</c:v>
                </c:pt>
                <c:pt idx="3">
                  <c:v>-825.74403663999999</c:v>
                </c:pt>
                <c:pt idx="4">
                  <c:v>-771.23406408000005</c:v>
                </c:pt>
                <c:pt idx="5">
                  <c:v>-719.09588896000002</c:v>
                </c:pt>
                <c:pt idx="6">
                  <c:v>-669.26745844000004</c:v>
                </c:pt>
                <c:pt idx="7">
                  <c:v>-621.70050919999994</c:v>
                </c:pt>
                <c:pt idx="8">
                  <c:v>-576.34677792000002</c:v>
                </c:pt>
                <c:pt idx="9">
                  <c:v>-492.07212643999998</c:v>
                </c:pt>
                <c:pt idx="10">
                  <c:v>-416.04360792</c:v>
                </c:pt>
                <c:pt idx="11">
                  <c:v>-347.84753675999997</c:v>
                </c:pt>
                <c:pt idx="12">
                  <c:v>-287.08401687999998</c:v>
                </c:pt>
                <c:pt idx="13">
                  <c:v>-233.34625743999999</c:v>
                </c:pt>
                <c:pt idx="14">
                  <c:v>-186.22057283999999</c:v>
                </c:pt>
                <c:pt idx="15">
                  <c:v>-145.31396176000001</c:v>
                </c:pt>
                <c:pt idx="16">
                  <c:v>-110.21273859999999</c:v>
                </c:pt>
                <c:pt idx="17">
                  <c:v>-80.510112519999993</c:v>
                </c:pt>
                <c:pt idx="18">
                  <c:v>-55.799292680000001</c:v>
                </c:pt>
                <c:pt idx="19">
                  <c:v>-19.753487400000001</c:v>
                </c:pt>
                <c:pt idx="20">
                  <c:v>1.19279348</c:v>
                </c:pt>
                <c:pt idx="21">
                  <c:v>10.273192399999999</c:v>
                </c:pt>
                <c:pt idx="22">
                  <c:v>10.735141319999999</c:v>
                </c:pt>
                <c:pt idx="23">
                  <c:v>5.8329669599999994</c:v>
                </c:pt>
                <c:pt idx="24">
                  <c:v>-1.19279348</c:v>
                </c:pt>
                <c:pt idx="25">
                  <c:v>-7.0947080399999995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7E-444A-A56A-4D835B4CE328}"/>
            </c:ext>
          </c:extLst>
        </c:ser>
        <c:ser>
          <c:idx val="2"/>
          <c:order val="2"/>
          <c:tx>
            <c:strRef>
              <c:f>'RS DATA 1 '!$C$1</c:f>
              <c:strCache>
                <c:ptCount val="1"/>
                <c:pt idx="0">
                  <c:v>LP 10-18-3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6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DATA 1 '!$B$4:$B$31</c:f>
              <c:numCache>
                <c:formatCode>General</c:formatCode>
                <c:ptCount val="28"/>
                <c:pt idx="0">
                  <c:v>0</c:v>
                </c:pt>
                <c:pt idx="1">
                  <c:v>0.127</c:v>
                </c:pt>
                <c:pt idx="2">
                  <c:v>0.254</c:v>
                </c:pt>
                <c:pt idx="3">
                  <c:v>0.38099999999999995</c:v>
                </c:pt>
                <c:pt idx="4">
                  <c:v>0.50800000000000001</c:v>
                </c:pt>
                <c:pt idx="5">
                  <c:v>0.63500000000000001</c:v>
                </c:pt>
                <c:pt idx="6">
                  <c:v>0.7619999999999999</c:v>
                </c:pt>
                <c:pt idx="7">
                  <c:v>0.88900000000000001</c:v>
                </c:pt>
                <c:pt idx="8">
                  <c:v>1.016</c:v>
                </c:pt>
                <c:pt idx="9">
                  <c:v>1.27</c:v>
                </c:pt>
                <c:pt idx="10">
                  <c:v>1.5239999999999998</c:v>
                </c:pt>
                <c:pt idx="11">
                  <c:v>1.778</c:v>
                </c:pt>
                <c:pt idx="12">
                  <c:v>2.032</c:v>
                </c:pt>
                <c:pt idx="13">
                  <c:v>2.2859999999999996</c:v>
                </c:pt>
                <c:pt idx="14">
                  <c:v>2.54</c:v>
                </c:pt>
                <c:pt idx="15">
                  <c:v>2.794</c:v>
                </c:pt>
                <c:pt idx="16">
                  <c:v>3.0479999999999996</c:v>
                </c:pt>
                <c:pt idx="17">
                  <c:v>3.302</c:v>
                </c:pt>
                <c:pt idx="18">
                  <c:v>3.556</c:v>
                </c:pt>
                <c:pt idx="19">
                  <c:v>4.0640000000000001</c:v>
                </c:pt>
                <c:pt idx="20">
                  <c:v>4.5719999999999992</c:v>
                </c:pt>
                <c:pt idx="21">
                  <c:v>5.08</c:v>
                </c:pt>
                <c:pt idx="22">
                  <c:v>5.5880000000000001</c:v>
                </c:pt>
                <c:pt idx="23">
                  <c:v>6.0959999999999992</c:v>
                </c:pt>
                <c:pt idx="24">
                  <c:v>6.6040000000000001</c:v>
                </c:pt>
                <c:pt idx="25">
                  <c:v>7.1120000000000001</c:v>
                </c:pt>
                <c:pt idx="26">
                  <c:v>7.6199999999999992</c:v>
                </c:pt>
                <c:pt idx="27">
                  <c:v>8.1280000000000001</c:v>
                </c:pt>
              </c:numCache>
            </c:numRef>
          </c:xVal>
          <c:yVal>
            <c:numRef>
              <c:f>'RS DATA 1 '!$H$4:$H$31</c:f>
              <c:numCache>
                <c:formatCode>General</c:formatCode>
                <c:ptCount val="28"/>
                <c:pt idx="0">
                  <c:v>-716.11045788000001</c:v>
                </c:pt>
                <c:pt idx="1">
                  <c:v>-664.67554828000004</c:v>
                </c:pt>
                <c:pt idx="2">
                  <c:v>-613.24063867999996</c:v>
                </c:pt>
                <c:pt idx="3">
                  <c:v>-564.97731867999994</c:v>
                </c:pt>
                <c:pt idx="4">
                  <c:v>-519.74079832000007</c:v>
                </c:pt>
                <c:pt idx="5">
                  <c:v>-477.40007715999997</c:v>
                </c:pt>
                <c:pt idx="6">
                  <c:v>-437.82415475999994</c:v>
                </c:pt>
                <c:pt idx="7">
                  <c:v>-400.88203068000001</c:v>
                </c:pt>
                <c:pt idx="8">
                  <c:v>-366.44959924</c:v>
                </c:pt>
                <c:pt idx="9">
                  <c:v>-304.64497060000002</c:v>
                </c:pt>
                <c:pt idx="10">
                  <c:v>-251.45879195999996</c:v>
                </c:pt>
                <c:pt idx="11">
                  <c:v>-206.0154288</c:v>
                </c:pt>
                <c:pt idx="12">
                  <c:v>-167.46682564</c:v>
                </c:pt>
                <c:pt idx="13">
                  <c:v>-135.04076935999998</c:v>
                </c:pt>
                <c:pt idx="14">
                  <c:v>-107.97883635999999</c:v>
                </c:pt>
                <c:pt idx="15">
                  <c:v>-85.612234919999992</c:v>
                </c:pt>
                <c:pt idx="16">
                  <c:v>-67.285962839999996</c:v>
                </c:pt>
                <c:pt idx="17">
                  <c:v>-52.420860279999999</c:v>
                </c:pt>
                <c:pt idx="18">
                  <c:v>-40.479135960000001</c:v>
                </c:pt>
                <c:pt idx="19">
                  <c:v>-23.421499719999996</c:v>
                </c:pt>
                <c:pt idx="20">
                  <c:v>-12.803569319999999</c:v>
                </c:pt>
                <c:pt idx="21">
                  <c:v>-6.0811783200000002</c:v>
                </c:pt>
                <c:pt idx="22">
                  <c:v>-1.50995244</c:v>
                </c:pt>
                <c:pt idx="23">
                  <c:v>1.8546904400000002</c:v>
                </c:pt>
                <c:pt idx="24">
                  <c:v>4.1713297999999996</c:v>
                </c:pt>
                <c:pt idx="25">
                  <c:v>4.7918581999999992</c:v>
                </c:pt>
                <c:pt idx="26">
                  <c:v>2.3028498399999999</c:v>
                </c:pt>
                <c:pt idx="27">
                  <c:v>-5.5295975200000003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7E-444A-A56A-4D835B4CE328}"/>
            </c:ext>
          </c:extLst>
        </c:ser>
        <c:ser>
          <c:idx val="3"/>
          <c:order val="3"/>
          <c:tx>
            <c:strRef>
              <c:f>'RS  DATA 2 PLOTS'!$CD$3</c:f>
              <c:strCache>
                <c:ptCount val="1"/>
                <c:pt idx="0">
                  <c:v>SP 5-7A 110H 200</c:v>
                </c:pt>
              </c:strCache>
            </c:strRef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 DATA 2 PLOTS'!$CD$4:$CD$17</c:f>
              <c:numCache>
                <c:formatCode>0.000</c:formatCode>
                <c:ptCount val="14"/>
                <c:pt idx="0">
                  <c:v>8.0000000000000002E-3</c:v>
                </c:pt>
                <c:pt idx="1">
                  <c:v>2.4E-2</c:v>
                </c:pt>
                <c:pt idx="2">
                  <c:v>0.04</c:v>
                </c:pt>
                <c:pt idx="3">
                  <c:v>5.6000000000000001E-2</c:v>
                </c:pt>
                <c:pt idx="4">
                  <c:v>0.08</c:v>
                </c:pt>
                <c:pt idx="5">
                  <c:v>0.112</c:v>
                </c:pt>
                <c:pt idx="6">
                  <c:v>0.14399999999999999</c:v>
                </c:pt>
                <c:pt idx="7">
                  <c:v>0.17599999999999999</c:v>
                </c:pt>
                <c:pt idx="8">
                  <c:v>0.224</c:v>
                </c:pt>
                <c:pt idx="9">
                  <c:v>0.25600000000000001</c:v>
                </c:pt>
                <c:pt idx="10">
                  <c:v>0.32</c:v>
                </c:pt>
                <c:pt idx="11">
                  <c:v>0.38400000000000001</c:v>
                </c:pt>
                <c:pt idx="12">
                  <c:v>0.44800000000000001</c:v>
                </c:pt>
                <c:pt idx="13">
                  <c:v>0.51200000000000001</c:v>
                </c:pt>
              </c:numCache>
            </c:numRef>
          </c:xVal>
          <c:yVal>
            <c:numRef>
              <c:f>'RS  DATA 2 PLOTS'!$CE$4:$CE$17</c:f>
              <c:numCache>
                <c:formatCode>0</c:formatCode>
                <c:ptCount val="14"/>
                <c:pt idx="0">
                  <c:v>-444.59878030647593</c:v>
                </c:pt>
                <c:pt idx="1">
                  <c:v>-467.17308430839603</c:v>
                </c:pt>
                <c:pt idx="2">
                  <c:v>-415.61407030510924</c:v>
                </c:pt>
                <c:pt idx="3">
                  <c:v>-314.42959094157311</c:v>
                </c:pt>
                <c:pt idx="4">
                  <c:v>-207.3710124239434</c:v>
                </c:pt>
                <c:pt idx="5">
                  <c:v>-110.64955675932516</c:v>
                </c:pt>
                <c:pt idx="6">
                  <c:v>-37.101057686141189</c:v>
                </c:pt>
                <c:pt idx="7">
                  <c:v>-3.0786944574180395</c:v>
                </c:pt>
                <c:pt idx="8">
                  <c:v>11.133559151254302</c:v>
                </c:pt>
                <c:pt idx="9">
                  <c:v>7.6030082030363628</c:v>
                </c:pt>
                <c:pt idx="10">
                  <c:v>4.0724572548184241</c:v>
                </c:pt>
                <c:pt idx="11">
                  <c:v>6.89327842511016</c:v>
                </c:pt>
                <c:pt idx="12">
                  <c:v>8.3036890102560275</c:v>
                </c:pt>
                <c:pt idx="13">
                  <c:v>9.7140995954018958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7E-444A-A56A-4D835B4CE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806048"/>
        <c:axId val="312807360"/>
        <c:extLst/>
      </c:scatterChart>
      <c:valAx>
        <c:axId val="31280604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>
                    <a:solidFill>
                      <a:sysClr val="windowText" lastClr="000000"/>
                    </a:solidFill>
                  </a:rPr>
                  <a:t>Depth (mm)</a:t>
                </a:r>
                <a:endParaRPr lang="en-US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078027538839655"/>
              <c:y val="5.02817272857665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807360"/>
        <c:crosses val="autoZero"/>
        <c:crossBetween val="midCat"/>
        <c:majorUnit val="0.25"/>
      </c:valAx>
      <c:valAx>
        <c:axId val="312807360"/>
        <c:scaling>
          <c:orientation val="minMax"/>
          <c:min val="-120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Residual Stress</a:t>
                </a:r>
                <a:r>
                  <a:rPr lang="en-US" sz="1400" baseline="0">
                    <a:solidFill>
                      <a:sysClr val="windowText" lastClr="000000"/>
                    </a:solidFill>
                  </a:rPr>
                  <a:t> (MPa)</a:t>
                </a:r>
                <a:endParaRPr lang="en-US" sz="14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806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043965715749083"/>
          <c:y val="0.20644964862463419"/>
          <c:w val="0.20906752902492889"/>
          <c:h val="0.1716412771390737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24431569695606"/>
          <c:y val="0.15638798673603738"/>
          <c:w val="0.83082736596508955"/>
          <c:h val="0.7800868904224606"/>
        </c:manualLayout>
      </c:layout>
      <c:scatterChart>
        <c:scatterStyle val="lineMarker"/>
        <c:varyColors val="0"/>
        <c:ser>
          <c:idx val="5"/>
          <c:order val="0"/>
          <c:tx>
            <c:v>RSC-1 Specimen, Shot Peen 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11"/>
            <c:spPr>
              <a:solidFill>
                <a:srgbClr val="0070C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'RS  DATA 2 PLOTS'!$AU$74:$AU$122</c:f>
              <c:numCache>
                <c:formatCode>General</c:formatCode>
                <c:ptCount val="49"/>
                <c:pt idx="0">
                  <c:v>1.2699999999999999E-2</c:v>
                </c:pt>
                <c:pt idx="1">
                  <c:v>3.8100000000000002E-2</c:v>
                </c:pt>
                <c:pt idx="2">
                  <c:v>6.3500000000000001E-2</c:v>
                </c:pt>
                <c:pt idx="3">
                  <c:v>0.1016</c:v>
                </c:pt>
                <c:pt idx="4">
                  <c:v>0.1651</c:v>
                </c:pt>
                <c:pt idx="5">
                  <c:v>0.24129999999999999</c:v>
                </c:pt>
                <c:pt idx="6">
                  <c:v>0.3175</c:v>
                </c:pt>
                <c:pt idx="7">
                  <c:v>0.39369999999999999</c:v>
                </c:pt>
                <c:pt idx="8">
                  <c:v>0.46989999999999993</c:v>
                </c:pt>
                <c:pt idx="9">
                  <c:v>0.5714999999999999</c:v>
                </c:pt>
                <c:pt idx="10">
                  <c:v>0.69850000000000001</c:v>
                </c:pt>
                <c:pt idx="11">
                  <c:v>0.82550000000000001</c:v>
                </c:pt>
                <c:pt idx="12">
                  <c:v>0.9524999999999999</c:v>
                </c:pt>
                <c:pt idx="13">
                  <c:v>1.0795000000000001</c:v>
                </c:pt>
                <c:pt idx="14">
                  <c:v>1.2064999999999999</c:v>
                </c:pt>
                <c:pt idx="15">
                  <c:v>1.3334999999999999</c:v>
                </c:pt>
                <c:pt idx="16">
                  <c:v>1.4604999999999999</c:v>
                </c:pt>
                <c:pt idx="17">
                  <c:v>1.5874999999999999</c:v>
                </c:pt>
                <c:pt idx="18">
                  <c:v>1.7144999999999999</c:v>
                </c:pt>
                <c:pt idx="19">
                  <c:v>1.9049999999999998</c:v>
                </c:pt>
                <c:pt idx="20">
                  <c:v>2.1590000000000003</c:v>
                </c:pt>
                <c:pt idx="21">
                  <c:v>2.4129999999999998</c:v>
                </c:pt>
                <c:pt idx="22">
                  <c:v>2.6669999999999998</c:v>
                </c:pt>
                <c:pt idx="23">
                  <c:v>2.9209999999999998</c:v>
                </c:pt>
                <c:pt idx="24">
                  <c:v>3.1749999999999998</c:v>
                </c:pt>
                <c:pt idx="25">
                  <c:v>3.4289999999999998</c:v>
                </c:pt>
                <c:pt idx="26">
                  <c:v>3.6829999999999994</c:v>
                </c:pt>
                <c:pt idx="27">
                  <c:v>3.9369999999999998</c:v>
                </c:pt>
                <c:pt idx="28">
                  <c:v>4.1909999999999998</c:v>
                </c:pt>
                <c:pt idx="29">
                  <c:v>4.4449999999999994</c:v>
                </c:pt>
                <c:pt idx="30">
                  <c:v>4.6989999999999998</c:v>
                </c:pt>
                <c:pt idx="31">
                  <c:v>4.9530000000000003</c:v>
                </c:pt>
                <c:pt idx="32">
                  <c:v>5.206999999999999</c:v>
                </c:pt>
                <c:pt idx="33">
                  <c:v>5.4609999999999994</c:v>
                </c:pt>
                <c:pt idx="34">
                  <c:v>5.7149999999999999</c:v>
                </c:pt>
                <c:pt idx="35">
                  <c:v>5.9689999999999994</c:v>
                </c:pt>
                <c:pt idx="36">
                  <c:v>6.2229999999999999</c:v>
                </c:pt>
                <c:pt idx="37">
                  <c:v>6.4769999999999994</c:v>
                </c:pt>
                <c:pt idx="38">
                  <c:v>6.7309999999999999</c:v>
                </c:pt>
                <c:pt idx="39">
                  <c:v>6.9850000000000003</c:v>
                </c:pt>
                <c:pt idx="40">
                  <c:v>7.238999999999999</c:v>
                </c:pt>
                <c:pt idx="41">
                  <c:v>7.4929999999999994</c:v>
                </c:pt>
                <c:pt idx="42">
                  <c:v>7.746999999999999</c:v>
                </c:pt>
                <c:pt idx="43">
                  <c:v>8.0009999999999994</c:v>
                </c:pt>
                <c:pt idx="44">
                  <c:v>8.254999999999999</c:v>
                </c:pt>
                <c:pt idx="45">
                  <c:v>8.5090000000000003</c:v>
                </c:pt>
                <c:pt idx="46">
                  <c:v>8.7629999999999981</c:v>
                </c:pt>
                <c:pt idx="47">
                  <c:v>9.0169999999999995</c:v>
                </c:pt>
                <c:pt idx="48">
                  <c:v>9.270999999999999</c:v>
                </c:pt>
              </c:numCache>
            </c:numRef>
          </c:xVal>
          <c:yVal>
            <c:numRef>
              <c:f>'RS  DATA 2 PLOTS'!$BY$3:$BY$51</c:f>
              <c:numCache>
                <c:formatCode>General</c:formatCode>
                <c:ptCount val="49"/>
                <c:pt idx="0">
                  <c:v>-393.00131999999996</c:v>
                </c:pt>
                <c:pt idx="1">
                  <c:v>-361.28542399999998</c:v>
                </c:pt>
                <c:pt idx="2">
                  <c:v>-329.56952799999999</c:v>
                </c:pt>
                <c:pt idx="3">
                  <c:v>-266.82721200000003</c:v>
                </c:pt>
                <c:pt idx="4">
                  <c:v>-177.19533199999998</c:v>
                </c:pt>
                <c:pt idx="5">
                  <c:v>-98.595067999999998</c:v>
                </c:pt>
                <c:pt idx="6">
                  <c:v>-35.852752000000002</c:v>
                </c:pt>
                <c:pt idx="7">
                  <c:v>8.9631880000000006</c:v>
                </c:pt>
                <c:pt idx="8">
                  <c:v>35.852752000000002</c:v>
                </c:pt>
                <c:pt idx="9">
                  <c:v>38.610655999999999</c:v>
                </c:pt>
                <c:pt idx="10">
                  <c:v>23.442183999999997</c:v>
                </c:pt>
                <c:pt idx="11">
                  <c:v>9.6526639999999997</c:v>
                </c:pt>
                <c:pt idx="12">
                  <c:v>4.8263319999999998</c:v>
                </c:pt>
                <c:pt idx="13">
                  <c:v>6.8947599999999998</c:v>
                </c:pt>
                <c:pt idx="14">
                  <c:v>9.6526639999999997</c:v>
                </c:pt>
                <c:pt idx="15">
                  <c:v>11.031616</c:v>
                </c:pt>
                <c:pt idx="16">
                  <c:v>8.9631880000000006</c:v>
                </c:pt>
                <c:pt idx="17">
                  <c:v>6.2052839999999998</c:v>
                </c:pt>
                <c:pt idx="18">
                  <c:v>5.5158079999999998</c:v>
                </c:pt>
                <c:pt idx="19">
                  <c:v>10.342140000000001</c:v>
                </c:pt>
                <c:pt idx="20">
                  <c:v>10.342140000000001</c:v>
                </c:pt>
                <c:pt idx="21">
                  <c:v>8.9631880000000006</c:v>
                </c:pt>
                <c:pt idx="22">
                  <c:v>8.9631880000000006</c:v>
                </c:pt>
                <c:pt idx="23">
                  <c:v>11.031616</c:v>
                </c:pt>
                <c:pt idx="24">
                  <c:v>10.342140000000001</c:v>
                </c:pt>
                <c:pt idx="25">
                  <c:v>11.031616</c:v>
                </c:pt>
                <c:pt idx="26">
                  <c:v>11.721091999999999</c:v>
                </c:pt>
                <c:pt idx="27">
                  <c:v>11.721091999999999</c:v>
                </c:pt>
                <c:pt idx="28">
                  <c:v>11.031616</c:v>
                </c:pt>
                <c:pt idx="29">
                  <c:v>14.478996</c:v>
                </c:pt>
                <c:pt idx="30">
                  <c:v>11.031616</c:v>
                </c:pt>
                <c:pt idx="31">
                  <c:v>13.100043999999999</c:v>
                </c:pt>
                <c:pt idx="32">
                  <c:v>15.857947999999999</c:v>
                </c:pt>
                <c:pt idx="33">
                  <c:v>15.168472000000001</c:v>
                </c:pt>
                <c:pt idx="34">
                  <c:v>15.168472000000001</c:v>
                </c:pt>
                <c:pt idx="35">
                  <c:v>16.547423999999999</c:v>
                </c:pt>
                <c:pt idx="36">
                  <c:v>15.857947999999999</c:v>
                </c:pt>
                <c:pt idx="37">
                  <c:v>15.857947999999999</c:v>
                </c:pt>
                <c:pt idx="38">
                  <c:v>16.547423999999999</c:v>
                </c:pt>
                <c:pt idx="39">
                  <c:v>16.547423999999999</c:v>
                </c:pt>
                <c:pt idx="40">
                  <c:v>17.236899999999999</c:v>
                </c:pt>
                <c:pt idx="41">
                  <c:v>17.926376000000001</c:v>
                </c:pt>
                <c:pt idx="42">
                  <c:v>18.615852</c:v>
                </c:pt>
                <c:pt idx="43">
                  <c:v>22.063231999999999</c:v>
                </c:pt>
                <c:pt idx="44">
                  <c:v>12.410568</c:v>
                </c:pt>
                <c:pt idx="45">
                  <c:v>13.100043999999999</c:v>
                </c:pt>
                <c:pt idx="46">
                  <c:v>13.100043999999999</c:v>
                </c:pt>
                <c:pt idx="47">
                  <c:v>17.926376000000001</c:v>
                </c:pt>
                <c:pt idx="48">
                  <c:v>27.579039999999999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98-498B-9E1F-F32933BB4201}"/>
            </c:ext>
          </c:extLst>
        </c:ser>
        <c:ser>
          <c:idx val="1"/>
          <c:order val="3"/>
          <c:tx>
            <c:v>RSC-6 Specimen, LP+TME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 DATA 2 PLOTS'!$AU$74:$AU$122</c:f>
              <c:numCache>
                <c:formatCode>General</c:formatCode>
                <c:ptCount val="49"/>
                <c:pt idx="0">
                  <c:v>1.2699999999999999E-2</c:v>
                </c:pt>
                <c:pt idx="1">
                  <c:v>3.8100000000000002E-2</c:v>
                </c:pt>
                <c:pt idx="2">
                  <c:v>6.3500000000000001E-2</c:v>
                </c:pt>
                <c:pt idx="3">
                  <c:v>0.1016</c:v>
                </c:pt>
                <c:pt idx="4">
                  <c:v>0.1651</c:v>
                </c:pt>
                <c:pt idx="5">
                  <c:v>0.24129999999999999</c:v>
                </c:pt>
                <c:pt idx="6">
                  <c:v>0.3175</c:v>
                </c:pt>
                <c:pt idx="7">
                  <c:v>0.39369999999999999</c:v>
                </c:pt>
                <c:pt idx="8">
                  <c:v>0.46989999999999993</c:v>
                </c:pt>
                <c:pt idx="9">
                  <c:v>0.5714999999999999</c:v>
                </c:pt>
                <c:pt idx="10">
                  <c:v>0.69850000000000001</c:v>
                </c:pt>
                <c:pt idx="11">
                  <c:v>0.82550000000000001</c:v>
                </c:pt>
                <c:pt idx="12">
                  <c:v>0.9524999999999999</c:v>
                </c:pt>
                <c:pt idx="13">
                  <c:v>1.0795000000000001</c:v>
                </c:pt>
                <c:pt idx="14">
                  <c:v>1.2064999999999999</c:v>
                </c:pt>
                <c:pt idx="15">
                  <c:v>1.3334999999999999</c:v>
                </c:pt>
                <c:pt idx="16">
                  <c:v>1.4604999999999999</c:v>
                </c:pt>
                <c:pt idx="17">
                  <c:v>1.5874999999999999</c:v>
                </c:pt>
                <c:pt idx="18">
                  <c:v>1.7144999999999999</c:v>
                </c:pt>
                <c:pt idx="19">
                  <c:v>1.9049999999999998</c:v>
                </c:pt>
                <c:pt idx="20">
                  <c:v>2.1590000000000003</c:v>
                </c:pt>
                <c:pt idx="21">
                  <c:v>2.4129999999999998</c:v>
                </c:pt>
                <c:pt idx="22">
                  <c:v>2.6669999999999998</c:v>
                </c:pt>
                <c:pt idx="23">
                  <c:v>2.9209999999999998</c:v>
                </c:pt>
                <c:pt idx="24">
                  <c:v>3.1749999999999998</c:v>
                </c:pt>
                <c:pt idx="25">
                  <c:v>3.4289999999999998</c:v>
                </c:pt>
                <c:pt idx="26">
                  <c:v>3.6829999999999994</c:v>
                </c:pt>
                <c:pt idx="27">
                  <c:v>3.9369999999999998</c:v>
                </c:pt>
                <c:pt idx="28">
                  <c:v>4.1909999999999998</c:v>
                </c:pt>
                <c:pt idx="29">
                  <c:v>4.4449999999999994</c:v>
                </c:pt>
                <c:pt idx="30">
                  <c:v>4.6989999999999998</c:v>
                </c:pt>
                <c:pt idx="31">
                  <c:v>4.9530000000000003</c:v>
                </c:pt>
                <c:pt idx="32">
                  <c:v>5.206999999999999</c:v>
                </c:pt>
                <c:pt idx="33">
                  <c:v>5.4609999999999994</c:v>
                </c:pt>
                <c:pt idx="34">
                  <c:v>5.7149999999999999</c:v>
                </c:pt>
                <c:pt idx="35">
                  <c:v>5.9689999999999994</c:v>
                </c:pt>
                <c:pt idx="36">
                  <c:v>6.2229999999999999</c:v>
                </c:pt>
                <c:pt idx="37">
                  <c:v>6.4769999999999994</c:v>
                </c:pt>
                <c:pt idx="38">
                  <c:v>6.7309999999999999</c:v>
                </c:pt>
                <c:pt idx="39">
                  <c:v>6.9850000000000003</c:v>
                </c:pt>
                <c:pt idx="40">
                  <c:v>7.238999999999999</c:v>
                </c:pt>
                <c:pt idx="41">
                  <c:v>7.4929999999999994</c:v>
                </c:pt>
                <c:pt idx="42">
                  <c:v>7.746999999999999</c:v>
                </c:pt>
                <c:pt idx="43">
                  <c:v>8.0009999999999994</c:v>
                </c:pt>
                <c:pt idx="44">
                  <c:v>8.254999999999999</c:v>
                </c:pt>
                <c:pt idx="45">
                  <c:v>8.5090000000000003</c:v>
                </c:pt>
                <c:pt idx="46">
                  <c:v>8.7629999999999981</c:v>
                </c:pt>
                <c:pt idx="47">
                  <c:v>9.0169999999999995</c:v>
                </c:pt>
                <c:pt idx="48">
                  <c:v>9.270999999999999</c:v>
                </c:pt>
              </c:numCache>
            </c:numRef>
          </c:xVal>
          <c:yVal>
            <c:numRef>
              <c:f>'RS  DATA 2 PLOTS'!$AX$74:$AX$117</c:f>
              <c:numCache>
                <c:formatCode>General</c:formatCode>
                <c:ptCount val="44"/>
                <c:pt idx="0">
                  <c:v>-1062.7</c:v>
                </c:pt>
                <c:pt idx="1">
                  <c:v>-1054.4000000000001</c:v>
                </c:pt>
                <c:pt idx="2">
                  <c:v>-1046</c:v>
                </c:pt>
                <c:pt idx="3">
                  <c:v>-1030.5</c:v>
                </c:pt>
                <c:pt idx="4">
                  <c:v>-1007.3</c:v>
                </c:pt>
                <c:pt idx="5">
                  <c:v>-984</c:v>
                </c:pt>
                <c:pt idx="6">
                  <c:v>-962</c:v>
                </c:pt>
                <c:pt idx="7">
                  <c:v>-943</c:v>
                </c:pt>
                <c:pt idx="8">
                  <c:v>-927.2</c:v>
                </c:pt>
                <c:pt idx="9">
                  <c:v>-907.6</c:v>
                </c:pt>
                <c:pt idx="10">
                  <c:v>-888.5</c:v>
                </c:pt>
                <c:pt idx="11">
                  <c:v>-868.3</c:v>
                </c:pt>
                <c:pt idx="12">
                  <c:v>-843.7</c:v>
                </c:pt>
                <c:pt idx="13">
                  <c:v>-813.1</c:v>
                </c:pt>
                <c:pt idx="14">
                  <c:v>-777</c:v>
                </c:pt>
                <c:pt idx="15">
                  <c:v>-737.2</c:v>
                </c:pt>
                <c:pt idx="16">
                  <c:v>-696.6</c:v>
                </c:pt>
                <c:pt idx="17">
                  <c:v>-657.5</c:v>
                </c:pt>
                <c:pt idx="18">
                  <c:v>-621.29999999999995</c:v>
                </c:pt>
                <c:pt idx="19">
                  <c:v>-566.4</c:v>
                </c:pt>
                <c:pt idx="20">
                  <c:v>-505.1</c:v>
                </c:pt>
                <c:pt idx="21">
                  <c:v>-438.3</c:v>
                </c:pt>
                <c:pt idx="22">
                  <c:v>-374.9</c:v>
                </c:pt>
                <c:pt idx="23">
                  <c:v>-311.10000000000002</c:v>
                </c:pt>
                <c:pt idx="24">
                  <c:v>-249.5</c:v>
                </c:pt>
                <c:pt idx="25">
                  <c:v>-196.9</c:v>
                </c:pt>
                <c:pt idx="26">
                  <c:v>-153.6</c:v>
                </c:pt>
                <c:pt idx="27">
                  <c:v>-112</c:v>
                </c:pt>
                <c:pt idx="28">
                  <c:v>-77.400000000000006</c:v>
                </c:pt>
                <c:pt idx="29">
                  <c:v>-50</c:v>
                </c:pt>
                <c:pt idx="30">
                  <c:v>-30.4</c:v>
                </c:pt>
                <c:pt idx="31">
                  <c:v>-11.7</c:v>
                </c:pt>
                <c:pt idx="32">
                  <c:v>-0.1</c:v>
                </c:pt>
                <c:pt idx="33">
                  <c:v>2.7</c:v>
                </c:pt>
                <c:pt idx="34">
                  <c:v>6.3</c:v>
                </c:pt>
                <c:pt idx="35">
                  <c:v>4.8</c:v>
                </c:pt>
                <c:pt idx="36">
                  <c:v>1.1000000000000001</c:v>
                </c:pt>
                <c:pt idx="37">
                  <c:v>-1.8</c:v>
                </c:pt>
                <c:pt idx="38">
                  <c:v>-1.4</c:v>
                </c:pt>
                <c:pt idx="39">
                  <c:v>-3.5</c:v>
                </c:pt>
                <c:pt idx="40">
                  <c:v>-11.4</c:v>
                </c:pt>
                <c:pt idx="41">
                  <c:v>-19.399999999999999</c:v>
                </c:pt>
                <c:pt idx="42">
                  <c:v>-22.6</c:v>
                </c:pt>
                <c:pt idx="43">
                  <c:v>-19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98-498B-9E1F-F32933BB4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806048"/>
        <c:axId val="31280736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SP - Eigenstress</c:v>
                </c:tx>
                <c:spPr>
                  <a:ln w="25400" cap="rnd">
                    <a:solidFill>
                      <a:srgbClr val="FFC000"/>
                    </a:solidFill>
                    <a:round/>
                  </a:ln>
                  <a:effectLst/>
                </c:spPr>
                <c:marker>
                  <c:symbol val="square"/>
                  <c:size val="9"/>
                  <c:spPr>
                    <a:solidFill>
                      <a:srgbClr val="FFC000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'RS  DATA 2 PLOTS'!$AU$74:$AU$98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1.2699999999999999E-2</c:v>
                      </c:pt>
                      <c:pt idx="1">
                        <c:v>3.8100000000000002E-2</c:v>
                      </c:pt>
                      <c:pt idx="2">
                        <c:v>6.3500000000000001E-2</c:v>
                      </c:pt>
                      <c:pt idx="3">
                        <c:v>0.1016</c:v>
                      </c:pt>
                      <c:pt idx="4">
                        <c:v>0.1651</c:v>
                      </c:pt>
                      <c:pt idx="5">
                        <c:v>0.24129999999999999</c:v>
                      </c:pt>
                      <c:pt idx="6">
                        <c:v>0.3175</c:v>
                      </c:pt>
                      <c:pt idx="7">
                        <c:v>0.39369999999999999</c:v>
                      </c:pt>
                      <c:pt idx="8">
                        <c:v>0.46989999999999993</c:v>
                      </c:pt>
                      <c:pt idx="9">
                        <c:v>0.5714999999999999</c:v>
                      </c:pt>
                      <c:pt idx="10">
                        <c:v>0.69850000000000001</c:v>
                      </c:pt>
                      <c:pt idx="11">
                        <c:v>0.82550000000000001</c:v>
                      </c:pt>
                      <c:pt idx="12">
                        <c:v>0.9524999999999999</c:v>
                      </c:pt>
                      <c:pt idx="13">
                        <c:v>1.0795000000000001</c:v>
                      </c:pt>
                      <c:pt idx="14">
                        <c:v>1.2064999999999999</c:v>
                      </c:pt>
                      <c:pt idx="15">
                        <c:v>1.3334999999999999</c:v>
                      </c:pt>
                      <c:pt idx="16">
                        <c:v>1.4604999999999999</c:v>
                      </c:pt>
                      <c:pt idx="17">
                        <c:v>1.5874999999999999</c:v>
                      </c:pt>
                      <c:pt idx="18">
                        <c:v>1.7144999999999999</c:v>
                      </c:pt>
                      <c:pt idx="19">
                        <c:v>1.9049999999999998</c:v>
                      </c:pt>
                      <c:pt idx="20">
                        <c:v>2.1590000000000003</c:v>
                      </c:pt>
                      <c:pt idx="21">
                        <c:v>2.4129999999999998</c:v>
                      </c:pt>
                      <c:pt idx="22">
                        <c:v>2.6669999999999998</c:v>
                      </c:pt>
                      <c:pt idx="23">
                        <c:v>2.9209999999999998</c:v>
                      </c:pt>
                      <c:pt idx="24">
                        <c:v>3.1749999999999998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'RS  DATA 2 PLOTS'!$AW$74:$AW$98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-502.9</c:v>
                      </c:pt>
                      <c:pt idx="1">
                        <c:v>-467.7</c:v>
                      </c:pt>
                      <c:pt idx="2">
                        <c:v>-432.5</c:v>
                      </c:pt>
                      <c:pt idx="3">
                        <c:v>-364.4</c:v>
                      </c:pt>
                      <c:pt idx="4">
                        <c:v>-266.5</c:v>
                      </c:pt>
                      <c:pt idx="5">
                        <c:v>-177.6</c:v>
                      </c:pt>
                      <c:pt idx="6">
                        <c:v>-104.9</c:v>
                      </c:pt>
                      <c:pt idx="7">
                        <c:v>-50.8</c:v>
                      </c:pt>
                      <c:pt idx="8">
                        <c:v>-14.6</c:v>
                      </c:pt>
                      <c:pt idx="9">
                        <c:v>0</c:v>
                      </c:pt>
                      <c:pt idx="10">
                        <c:v>-0.5</c:v>
                      </c:pt>
                      <c:pt idx="11">
                        <c:v>0.1</c:v>
                      </c:pt>
                      <c:pt idx="12">
                        <c:v>5.0999999999999996</c:v>
                      </c:pt>
                      <c:pt idx="13">
                        <c:v>6.7</c:v>
                      </c:pt>
                      <c:pt idx="14">
                        <c:v>10.1</c:v>
                      </c:pt>
                      <c:pt idx="15">
                        <c:v>11.1</c:v>
                      </c:pt>
                      <c:pt idx="16">
                        <c:v>9</c:v>
                      </c:pt>
                      <c:pt idx="17">
                        <c:v>6.6</c:v>
                      </c:pt>
                      <c:pt idx="18">
                        <c:v>5.7</c:v>
                      </c:pt>
                      <c:pt idx="19">
                        <c:v>10.4</c:v>
                      </c:pt>
                      <c:pt idx="20">
                        <c:v>10.5</c:v>
                      </c:pt>
                      <c:pt idx="21">
                        <c:v>8.8000000000000007</c:v>
                      </c:pt>
                      <c:pt idx="22">
                        <c:v>9.4</c:v>
                      </c:pt>
                      <c:pt idx="23">
                        <c:v>11.1</c:v>
                      </c:pt>
                      <c:pt idx="24">
                        <c:v>10.3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FC98-498B-9E1F-F32933BB4201}"/>
                  </c:ext>
                </c:extLst>
              </c15:ser>
            </c15:filteredScatterSeries>
            <c15:filteredScatterSeries>
              <c15:ser>
                <c:idx val="4"/>
                <c:order val="2"/>
                <c:tx>
                  <c:v>LP+TME - Stress</c:v>
                </c:tx>
                <c:spPr>
                  <a:ln w="19050" cap="rnd">
                    <a:solidFill>
                      <a:srgbClr val="00B050"/>
                    </a:solidFill>
                    <a:round/>
                  </a:ln>
                  <a:effectLst/>
                </c:spPr>
                <c:marker>
                  <c:symbol val="square"/>
                  <c:size val="9"/>
                  <c:spPr>
                    <a:solidFill>
                      <a:srgbClr val="00B050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'RS  DATA 2 PLOTS'!$BW$3:$BW$51</c15:sqref>
                        </c15:formulaRef>
                      </c:ext>
                    </c:extLst>
                    <c:numCache>
                      <c:formatCode>General</c:formatCode>
                      <c:ptCount val="49"/>
                      <c:pt idx="0">
                        <c:v>1.2699999999999999E-2</c:v>
                      </c:pt>
                      <c:pt idx="1">
                        <c:v>3.8100000000000002E-2</c:v>
                      </c:pt>
                      <c:pt idx="2">
                        <c:v>6.3500000000000001E-2</c:v>
                      </c:pt>
                      <c:pt idx="3">
                        <c:v>0.1016</c:v>
                      </c:pt>
                      <c:pt idx="4">
                        <c:v>0.1651</c:v>
                      </c:pt>
                      <c:pt idx="5">
                        <c:v>0.24129999999999999</c:v>
                      </c:pt>
                      <c:pt idx="6">
                        <c:v>0.3175</c:v>
                      </c:pt>
                      <c:pt idx="7">
                        <c:v>0.39369999999999999</c:v>
                      </c:pt>
                      <c:pt idx="8">
                        <c:v>0.46989999999999993</c:v>
                      </c:pt>
                      <c:pt idx="9">
                        <c:v>0.5714999999999999</c:v>
                      </c:pt>
                      <c:pt idx="10">
                        <c:v>0.69850000000000001</c:v>
                      </c:pt>
                      <c:pt idx="11">
                        <c:v>0.82550000000000001</c:v>
                      </c:pt>
                      <c:pt idx="12">
                        <c:v>0.9524999999999999</c:v>
                      </c:pt>
                      <c:pt idx="13">
                        <c:v>1.0795000000000001</c:v>
                      </c:pt>
                      <c:pt idx="14">
                        <c:v>1.2064999999999999</c:v>
                      </c:pt>
                      <c:pt idx="15">
                        <c:v>1.3334999999999999</c:v>
                      </c:pt>
                      <c:pt idx="16">
                        <c:v>1.4604999999999999</c:v>
                      </c:pt>
                      <c:pt idx="17">
                        <c:v>1.5874999999999999</c:v>
                      </c:pt>
                      <c:pt idx="18">
                        <c:v>1.7144999999999999</c:v>
                      </c:pt>
                      <c:pt idx="19">
                        <c:v>1.9049999999999998</c:v>
                      </c:pt>
                      <c:pt idx="20">
                        <c:v>2.1590000000000003</c:v>
                      </c:pt>
                      <c:pt idx="21">
                        <c:v>2.4129999999999998</c:v>
                      </c:pt>
                      <c:pt idx="22">
                        <c:v>2.6669999999999998</c:v>
                      </c:pt>
                      <c:pt idx="23">
                        <c:v>2.9209999999999998</c:v>
                      </c:pt>
                      <c:pt idx="24">
                        <c:v>3.1749999999999998</c:v>
                      </c:pt>
                      <c:pt idx="25">
                        <c:v>3.4289999999999998</c:v>
                      </c:pt>
                      <c:pt idx="26">
                        <c:v>3.6829999999999994</c:v>
                      </c:pt>
                      <c:pt idx="27">
                        <c:v>3.9369999999999998</c:v>
                      </c:pt>
                      <c:pt idx="28">
                        <c:v>4.1909999999999998</c:v>
                      </c:pt>
                      <c:pt idx="29">
                        <c:v>4.4449999999999994</c:v>
                      </c:pt>
                      <c:pt idx="30">
                        <c:v>4.6989999999999998</c:v>
                      </c:pt>
                      <c:pt idx="31">
                        <c:v>4.9530000000000003</c:v>
                      </c:pt>
                      <c:pt idx="32">
                        <c:v>5.206999999999999</c:v>
                      </c:pt>
                      <c:pt idx="33">
                        <c:v>5.4609999999999994</c:v>
                      </c:pt>
                      <c:pt idx="34">
                        <c:v>5.7149999999999999</c:v>
                      </c:pt>
                      <c:pt idx="35">
                        <c:v>5.9689999999999994</c:v>
                      </c:pt>
                      <c:pt idx="36">
                        <c:v>6.2229999999999999</c:v>
                      </c:pt>
                      <c:pt idx="37">
                        <c:v>6.4769999999999994</c:v>
                      </c:pt>
                      <c:pt idx="38">
                        <c:v>6.7309999999999999</c:v>
                      </c:pt>
                      <c:pt idx="39">
                        <c:v>6.9850000000000003</c:v>
                      </c:pt>
                      <c:pt idx="40">
                        <c:v>7.238999999999999</c:v>
                      </c:pt>
                      <c:pt idx="41">
                        <c:v>7.4929999999999994</c:v>
                      </c:pt>
                      <c:pt idx="42">
                        <c:v>7.746999999999999</c:v>
                      </c:pt>
                      <c:pt idx="43">
                        <c:v>8.0009999999999994</c:v>
                      </c:pt>
                      <c:pt idx="44">
                        <c:v>8.254999999999999</c:v>
                      </c:pt>
                      <c:pt idx="45">
                        <c:v>8.5090000000000003</c:v>
                      </c:pt>
                      <c:pt idx="46">
                        <c:v>8.7629999999999981</c:v>
                      </c:pt>
                      <c:pt idx="47">
                        <c:v>9.0169999999999995</c:v>
                      </c:pt>
                      <c:pt idx="48">
                        <c:v>9.270999999999999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'RS  DATA 2 PLOTS'!$CB$3:$CB$51</c15:sqref>
                        </c15:formulaRef>
                      </c:ext>
                    </c:extLst>
                    <c:numCache>
                      <c:formatCode>0.00</c:formatCode>
                      <c:ptCount val="49"/>
                      <c:pt idx="0">
                        <c:v>-381.28022799999997</c:v>
                      </c:pt>
                      <c:pt idx="1">
                        <c:v>-375.07494399999996</c:v>
                      </c:pt>
                      <c:pt idx="2">
                        <c:v>-368.86966000000001</c:v>
                      </c:pt>
                      <c:pt idx="3">
                        <c:v>-357.14856799999995</c:v>
                      </c:pt>
                      <c:pt idx="4">
                        <c:v>-339.22219200000001</c:v>
                      </c:pt>
                      <c:pt idx="5">
                        <c:v>-323.36424399999999</c:v>
                      </c:pt>
                      <c:pt idx="6">
                        <c:v>-308.88524799999999</c:v>
                      </c:pt>
                      <c:pt idx="7">
                        <c:v>-296.47467999999998</c:v>
                      </c:pt>
                      <c:pt idx="8">
                        <c:v>-286.82201600000002</c:v>
                      </c:pt>
                      <c:pt idx="9">
                        <c:v>-275.79039999999998</c:v>
                      </c:pt>
                      <c:pt idx="10">
                        <c:v>-268.206164</c:v>
                      </c:pt>
                      <c:pt idx="11">
                        <c:v>-258.55349999999999</c:v>
                      </c:pt>
                      <c:pt idx="12">
                        <c:v>-245.45345599999999</c:v>
                      </c:pt>
                      <c:pt idx="13">
                        <c:v>-226.14812799999999</c:v>
                      </c:pt>
                      <c:pt idx="14">
                        <c:v>-201.32699199999999</c:v>
                      </c:pt>
                      <c:pt idx="15">
                        <c:v>-173.05847600000001</c:v>
                      </c:pt>
                      <c:pt idx="16">
                        <c:v>-143.41100800000001</c:v>
                      </c:pt>
                      <c:pt idx="17">
                        <c:v>-115.831968</c:v>
                      </c:pt>
                      <c:pt idx="18">
                        <c:v>-91.010831999999994</c:v>
                      </c:pt>
                      <c:pt idx="19">
                        <c:v>-53.089652000000001</c:v>
                      </c:pt>
                      <c:pt idx="20">
                        <c:v>-14.478996</c:v>
                      </c:pt>
                      <c:pt idx="21">
                        <c:v>29.647467999999996</c:v>
                      </c:pt>
                      <c:pt idx="22">
                        <c:v>71.016028000000006</c:v>
                      </c:pt>
                      <c:pt idx="23">
                        <c:v>111.69511199999999</c:v>
                      </c:pt>
                      <c:pt idx="24">
                        <c:v>150.99524399999999</c:v>
                      </c:pt>
                      <c:pt idx="25">
                        <c:v>181.332188</c:v>
                      </c:pt>
                      <c:pt idx="26">
                        <c:v>202.016468</c:v>
                      </c:pt>
                      <c:pt idx="27">
                        <c:v>222.01127200000002</c:v>
                      </c:pt>
                      <c:pt idx="28">
                        <c:v>234.42184</c:v>
                      </c:pt>
                      <c:pt idx="29">
                        <c:v>239.93764799999997</c:v>
                      </c:pt>
                      <c:pt idx="30">
                        <c:v>237.17974399999997</c:v>
                      </c:pt>
                      <c:pt idx="31">
                        <c:v>234.42184</c:v>
                      </c:pt>
                      <c:pt idx="32">
                        <c:v>224.0797</c:v>
                      </c:pt>
                      <c:pt idx="33">
                        <c:v>201.32699199999999</c:v>
                      </c:pt>
                      <c:pt idx="34">
                        <c:v>180.64271199999999</c:v>
                      </c:pt>
                      <c:pt idx="35">
                        <c:v>162.02686</c:v>
                      </c:pt>
                      <c:pt idx="36">
                        <c:v>144.10048399999999</c:v>
                      </c:pt>
                      <c:pt idx="37">
                        <c:v>120.6583</c:v>
                      </c:pt>
                      <c:pt idx="38">
                        <c:v>95.837164000000001</c:v>
                      </c:pt>
                      <c:pt idx="39">
                        <c:v>71.016028000000006</c:v>
                      </c:pt>
                      <c:pt idx="40">
                        <c:v>50.331747999999997</c:v>
                      </c:pt>
                      <c:pt idx="41">
                        <c:v>26.200087999999997</c:v>
                      </c:pt>
                      <c:pt idx="42">
                        <c:v>-2.7579039999999999</c:v>
                      </c:pt>
                      <c:pt idx="43">
                        <c:v>-32.405372</c:v>
                      </c:pt>
                      <c:pt idx="44">
                        <c:v>-57.226508000000003</c:v>
                      </c:pt>
                      <c:pt idx="45">
                        <c:v>-75.152884</c:v>
                      </c:pt>
                      <c:pt idx="46">
                        <c:v>-111.69511199999999</c:v>
                      </c:pt>
                      <c:pt idx="47">
                        <c:v>-132.379392</c:v>
                      </c:pt>
                      <c:pt idx="48">
                        <c:v>-121.34777600000001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C98-498B-9E1F-F32933BB4201}"/>
                  </c:ext>
                </c:extLst>
              </c15:ser>
            </c15:filteredScatterSeries>
          </c:ext>
        </c:extLst>
      </c:scatterChart>
      <c:valAx>
        <c:axId val="31280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 b="1"/>
                  <a:t>Depth (mm)</a:t>
                </a:r>
              </a:p>
            </c:rich>
          </c:tx>
          <c:layout>
            <c:manualLayout>
              <c:xMode val="edge"/>
              <c:yMode val="edge"/>
              <c:x val="0.45144469397655335"/>
              <c:y val="3.013692751498386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807360"/>
        <c:crosses val="autoZero"/>
        <c:crossBetween val="midCat"/>
        <c:majorUnit val="2"/>
      </c:valAx>
      <c:valAx>
        <c:axId val="31280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Eigenstress (MPa)</a:t>
                </a:r>
              </a:p>
            </c:rich>
          </c:tx>
          <c:layout>
            <c:manualLayout>
              <c:xMode val="edge"/>
              <c:yMode val="edge"/>
              <c:x val="1.5149227985253666E-2"/>
              <c:y val="0.374440314454546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806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778497000107077"/>
          <c:y val="0.7525292035466713"/>
          <c:w val="0.38021934445168515"/>
          <c:h val="0.150421525130580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24431569695606"/>
          <c:y val="0.16308886072752807"/>
          <c:w val="0.83082736596508955"/>
          <c:h val="0.77338602038618753"/>
        </c:manualLayout>
      </c:layout>
      <c:scatterChart>
        <c:scatterStyle val="lineMarker"/>
        <c:varyColors val="0"/>
        <c:ser>
          <c:idx val="4"/>
          <c:order val="4"/>
          <c:tx>
            <c:v>LSP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'RS  DATA 2 PLOTS'!$BW$3:$BW$51</c:f>
              <c:numCache>
                <c:formatCode>General</c:formatCode>
                <c:ptCount val="49"/>
                <c:pt idx="0">
                  <c:v>1.2699999999999999E-2</c:v>
                </c:pt>
                <c:pt idx="1">
                  <c:v>3.8100000000000002E-2</c:v>
                </c:pt>
                <c:pt idx="2">
                  <c:v>6.3500000000000001E-2</c:v>
                </c:pt>
                <c:pt idx="3">
                  <c:v>0.1016</c:v>
                </c:pt>
                <c:pt idx="4">
                  <c:v>0.1651</c:v>
                </c:pt>
                <c:pt idx="5">
                  <c:v>0.24129999999999999</c:v>
                </c:pt>
                <c:pt idx="6">
                  <c:v>0.3175</c:v>
                </c:pt>
                <c:pt idx="7">
                  <c:v>0.39369999999999999</c:v>
                </c:pt>
                <c:pt idx="8">
                  <c:v>0.46989999999999993</c:v>
                </c:pt>
                <c:pt idx="9">
                  <c:v>0.5714999999999999</c:v>
                </c:pt>
                <c:pt idx="10">
                  <c:v>0.69850000000000001</c:v>
                </c:pt>
                <c:pt idx="11">
                  <c:v>0.82550000000000001</c:v>
                </c:pt>
                <c:pt idx="12">
                  <c:v>0.9524999999999999</c:v>
                </c:pt>
                <c:pt idx="13">
                  <c:v>1.0795000000000001</c:v>
                </c:pt>
                <c:pt idx="14">
                  <c:v>1.2064999999999999</c:v>
                </c:pt>
                <c:pt idx="15">
                  <c:v>1.3334999999999999</c:v>
                </c:pt>
                <c:pt idx="16">
                  <c:v>1.4604999999999999</c:v>
                </c:pt>
                <c:pt idx="17">
                  <c:v>1.5874999999999999</c:v>
                </c:pt>
                <c:pt idx="18">
                  <c:v>1.7144999999999999</c:v>
                </c:pt>
                <c:pt idx="19">
                  <c:v>1.9049999999999998</c:v>
                </c:pt>
                <c:pt idx="20">
                  <c:v>2.1590000000000003</c:v>
                </c:pt>
                <c:pt idx="21">
                  <c:v>2.4129999999999998</c:v>
                </c:pt>
                <c:pt idx="22">
                  <c:v>2.6669999999999998</c:v>
                </c:pt>
                <c:pt idx="23">
                  <c:v>2.9209999999999998</c:v>
                </c:pt>
                <c:pt idx="24">
                  <c:v>3.1749999999999998</c:v>
                </c:pt>
                <c:pt idx="25">
                  <c:v>3.4289999999999998</c:v>
                </c:pt>
                <c:pt idx="26">
                  <c:v>3.6829999999999994</c:v>
                </c:pt>
                <c:pt idx="27">
                  <c:v>3.9369999999999998</c:v>
                </c:pt>
                <c:pt idx="28">
                  <c:v>4.1909999999999998</c:v>
                </c:pt>
                <c:pt idx="29">
                  <c:v>4.4449999999999994</c:v>
                </c:pt>
                <c:pt idx="30">
                  <c:v>4.6989999999999998</c:v>
                </c:pt>
                <c:pt idx="31">
                  <c:v>4.9530000000000003</c:v>
                </c:pt>
                <c:pt idx="32">
                  <c:v>5.206999999999999</c:v>
                </c:pt>
                <c:pt idx="33">
                  <c:v>5.4609999999999994</c:v>
                </c:pt>
                <c:pt idx="34">
                  <c:v>5.7149999999999999</c:v>
                </c:pt>
                <c:pt idx="35">
                  <c:v>5.9689999999999994</c:v>
                </c:pt>
                <c:pt idx="36">
                  <c:v>6.2229999999999999</c:v>
                </c:pt>
                <c:pt idx="37">
                  <c:v>6.4769999999999994</c:v>
                </c:pt>
                <c:pt idx="38">
                  <c:v>6.7309999999999999</c:v>
                </c:pt>
                <c:pt idx="39">
                  <c:v>6.9850000000000003</c:v>
                </c:pt>
                <c:pt idx="40">
                  <c:v>7.238999999999999</c:v>
                </c:pt>
                <c:pt idx="41">
                  <c:v>7.4929999999999994</c:v>
                </c:pt>
                <c:pt idx="42">
                  <c:v>7.746999999999999</c:v>
                </c:pt>
                <c:pt idx="43">
                  <c:v>8.0009999999999994</c:v>
                </c:pt>
                <c:pt idx="44">
                  <c:v>8.254999999999999</c:v>
                </c:pt>
                <c:pt idx="45">
                  <c:v>8.5090000000000003</c:v>
                </c:pt>
                <c:pt idx="46">
                  <c:v>8.7629999999999981</c:v>
                </c:pt>
                <c:pt idx="47">
                  <c:v>9.0169999999999995</c:v>
                </c:pt>
                <c:pt idx="48">
                  <c:v>9.270999999999999</c:v>
                </c:pt>
              </c:numCache>
            </c:numRef>
          </c:xVal>
          <c:yVal>
            <c:numRef>
              <c:f>'RS  DATA 2 PLOTS'!$CB$3:$CB$51</c:f>
              <c:numCache>
                <c:formatCode>0.00</c:formatCode>
                <c:ptCount val="49"/>
                <c:pt idx="0">
                  <c:v>-381.28022799999997</c:v>
                </c:pt>
                <c:pt idx="1">
                  <c:v>-375.07494399999996</c:v>
                </c:pt>
                <c:pt idx="2">
                  <c:v>-368.86966000000001</c:v>
                </c:pt>
                <c:pt idx="3">
                  <c:v>-357.14856799999995</c:v>
                </c:pt>
                <c:pt idx="4">
                  <c:v>-339.22219200000001</c:v>
                </c:pt>
                <c:pt idx="5">
                  <c:v>-323.36424399999999</c:v>
                </c:pt>
                <c:pt idx="6">
                  <c:v>-308.88524799999999</c:v>
                </c:pt>
                <c:pt idx="7">
                  <c:v>-296.47467999999998</c:v>
                </c:pt>
                <c:pt idx="8">
                  <c:v>-286.82201600000002</c:v>
                </c:pt>
                <c:pt idx="9">
                  <c:v>-275.79039999999998</c:v>
                </c:pt>
                <c:pt idx="10">
                  <c:v>-268.206164</c:v>
                </c:pt>
                <c:pt idx="11">
                  <c:v>-258.55349999999999</c:v>
                </c:pt>
                <c:pt idx="12">
                  <c:v>-245.45345599999999</c:v>
                </c:pt>
                <c:pt idx="13">
                  <c:v>-226.14812799999999</c:v>
                </c:pt>
                <c:pt idx="14">
                  <c:v>-201.32699199999999</c:v>
                </c:pt>
                <c:pt idx="15">
                  <c:v>-173.05847600000001</c:v>
                </c:pt>
                <c:pt idx="16">
                  <c:v>-143.41100800000001</c:v>
                </c:pt>
                <c:pt idx="17">
                  <c:v>-115.831968</c:v>
                </c:pt>
                <c:pt idx="18">
                  <c:v>-91.010831999999994</c:v>
                </c:pt>
                <c:pt idx="19">
                  <c:v>-53.089652000000001</c:v>
                </c:pt>
                <c:pt idx="20">
                  <c:v>-14.478996</c:v>
                </c:pt>
                <c:pt idx="21">
                  <c:v>29.647467999999996</c:v>
                </c:pt>
                <c:pt idx="22">
                  <c:v>71.016028000000006</c:v>
                </c:pt>
                <c:pt idx="23">
                  <c:v>111.69511199999999</c:v>
                </c:pt>
                <c:pt idx="24">
                  <c:v>150.99524399999999</c:v>
                </c:pt>
                <c:pt idx="25">
                  <c:v>181.332188</c:v>
                </c:pt>
                <c:pt idx="26">
                  <c:v>202.016468</c:v>
                </c:pt>
                <c:pt idx="27">
                  <c:v>222.01127200000002</c:v>
                </c:pt>
                <c:pt idx="28">
                  <c:v>234.42184</c:v>
                </c:pt>
                <c:pt idx="29">
                  <c:v>239.93764799999997</c:v>
                </c:pt>
                <c:pt idx="30">
                  <c:v>237.17974399999997</c:v>
                </c:pt>
                <c:pt idx="31">
                  <c:v>234.42184</c:v>
                </c:pt>
                <c:pt idx="32">
                  <c:v>224.0797</c:v>
                </c:pt>
                <c:pt idx="33">
                  <c:v>201.32699199999999</c:v>
                </c:pt>
                <c:pt idx="34">
                  <c:v>180.64271199999999</c:v>
                </c:pt>
                <c:pt idx="35">
                  <c:v>162.02686</c:v>
                </c:pt>
                <c:pt idx="36">
                  <c:v>144.10048399999999</c:v>
                </c:pt>
                <c:pt idx="37">
                  <c:v>120.6583</c:v>
                </c:pt>
                <c:pt idx="38">
                  <c:v>95.837164000000001</c:v>
                </c:pt>
                <c:pt idx="39">
                  <c:v>71.016028000000006</c:v>
                </c:pt>
                <c:pt idx="40">
                  <c:v>50.331747999999997</c:v>
                </c:pt>
                <c:pt idx="41">
                  <c:v>26.200087999999997</c:v>
                </c:pt>
                <c:pt idx="42">
                  <c:v>-2.7579039999999999</c:v>
                </c:pt>
                <c:pt idx="43">
                  <c:v>-32.405372</c:v>
                </c:pt>
                <c:pt idx="44">
                  <c:v>-57.226508000000003</c:v>
                </c:pt>
                <c:pt idx="45">
                  <c:v>-75.152884</c:v>
                </c:pt>
                <c:pt idx="46">
                  <c:v>-111.69511199999999</c:v>
                </c:pt>
                <c:pt idx="47">
                  <c:v>-132.379392</c:v>
                </c:pt>
                <c:pt idx="48">
                  <c:v>-121.34777600000001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3F-4A9F-A38A-D8B1E38194CB}"/>
            </c:ext>
          </c:extLst>
        </c:ser>
        <c:ser>
          <c:idx val="5"/>
          <c:order val="5"/>
          <c:tx>
            <c:v>SP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0070C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'RS  DATA 2 PLOTS'!$BW$3:$BW$51</c:f>
              <c:numCache>
                <c:formatCode>General</c:formatCode>
                <c:ptCount val="49"/>
                <c:pt idx="0">
                  <c:v>1.2699999999999999E-2</c:v>
                </c:pt>
                <c:pt idx="1">
                  <c:v>3.8100000000000002E-2</c:v>
                </c:pt>
                <c:pt idx="2">
                  <c:v>6.3500000000000001E-2</c:v>
                </c:pt>
                <c:pt idx="3">
                  <c:v>0.1016</c:v>
                </c:pt>
                <c:pt idx="4">
                  <c:v>0.1651</c:v>
                </c:pt>
                <c:pt idx="5">
                  <c:v>0.24129999999999999</c:v>
                </c:pt>
                <c:pt idx="6">
                  <c:v>0.3175</c:v>
                </c:pt>
                <c:pt idx="7">
                  <c:v>0.39369999999999999</c:v>
                </c:pt>
                <c:pt idx="8">
                  <c:v>0.46989999999999993</c:v>
                </c:pt>
                <c:pt idx="9">
                  <c:v>0.5714999999999999</c:v>
                </c:pt>
                <c:pt idx="10">
                  <c:v>0.69850000000000001</c:v>
                </c:pt>
                <c:pt idx="11">
                  <c:v>0.82550000000000001</c:v>
                </c:pt>
                <c:pt idx="12">
                  <c:v>0.9524999999999999</c:v>
                </c:pt>
                <c:pt idx="13">
                  <c:v>1.0795000000000001</c:v>
                </c:pt>
                <c:pt idx="14">
                  <c:v>1.2064999999999999</c:v>
                </c:pt>
                <c:pt idx="15">
                  <c:v>1.3334999999999999</c:v>
                </c:pt>
                <c:pt idx="16">
                  <c:v>1.4604999999999999</c:v>
                </c:pt>
                <c:pt idx="17">
                  <c:v>1.5874999999999999</c:v>
                </c:pt>
                <c:pt idx="18">
                  <c:v>1.7144999999999999</c:v>
                </c:pt>
                <c:pt idx="19">
                  <c:v>1.9049999999999998</c:v>
                </c:pt>
                <c:pt idx="20">
                  <c:v>2.1590000000000003</c:v>
                </c:pt>
                <c:pt idx="21">
                  <c:v>2.4129999999999998</c:v>
                </c:pt>
                <c:pt idx="22">
                  <c:v>2.6669999999999998</c:v>
                </c:pt>
                <c:pt idx="23">
                  <c:v>2.9209999999999998</c:v>
                </c:pt>
                <c:pt idx="24">
                  <c:v>3.1749999999999998</c:v>
                </c:pt>
                <c:pt idx="25">
                  <c:v>3.4289999999999998</c:v>
                </c:pt>
                <c:pt idx="26">
                  <c:v>3.6829999999999994</c:v>
                </c:pt>
                <c:pt idx="27">
                  <c:v>3.9369999999999998</c:v>
                </c:pt>
                <c:pt idx="28">
                  <c:v>4.1909999999999998</c:v>
                </c:pt>
                <c:pt idx="29">
                  <c:v>4.4449999999999994</c:v>
                </c:pt>
                <c:pt idx="30">
                  <c:v>4.6989999999999998</c:v>
                </c:pt>
                <c:pt idx="31">
                  <c:v>4.9530000000000003</c:v>
                </c:pt>
                <c:pt idx="32">
                  <c:v>5.206999999999999</c:v>
                </c:pt>
                <c:pt idx="33">
                  <c:v>5.4609999999999994</c:v>
                </c:pt>
                <c:pt idx="34">
                  <c:v>5.7149999999999999</c:v>
                </c:pt>
                <c:pt idx="35">
                  <c:v>5.9689999999999994</c:v>
                </c:pt>
                <c:pt idx="36">
                  <c:v>6.2229999999999999</c:v>
                </c:pt>
                <c:pt idx="37">
                  <c:v>6.4769999999999994</c:v>
                </c:pt>
                <c:pt idx="38">
                  <c:v>6.7309999999999999</c:v>
                </c:pt>
                <c:pt idx="39">
                  <c:v>6.9850000000000003</c:v>
                </c:pt>
                <c:pt idx="40">
                  <c:v>7.238999999999999</c:v>
                </c:pt>
                <c:pt idx="41">
                  <c:v>7.4929999999999994</c:v>
                </c:pt>
                <c:pt idx="42">
                  <c:v>7.746999999999999</c:v>
                </c:pt>
                <c:pt idx="43">
                  <c:v>8.0009999999999994</c:v>
                </c:pt>
                <c:pt idx="44">
                  <c:v>8.254999999999999</c:v>
                </c:pt>
                <c:pt idx="45">
                  <c:v>8.5090000000000003</c:v>
                </c:pt>
                <c:pt idx="46">
                  <c:v>8.7629999999999981</c:v>
                </c:pt>
                <c:pt idx="47">
                  <c:v>9.0169999999999995</c:v>
                </c:pt>
                <c:pt idx="48">
                  <c:v>9.270999999999999</c:v>
                </c:pt>
              </c:numCache>
            </c:numRef>
          </c:xVal>
          <c:yVal>
            <c:numRef>
              <c:f>'RS  DATA 2 PLOTS'!$BY$3:$BY$51</c:f>
              <c:numCache>
                <c:formatCode>General</c:formatCode>
                <c:ptCount val="49"/>
                <c:pt idx="0">
                  <c:v>-393.00131999999996</c:v>
                </c:pt>
                <c:pt idx="1">
                  <c:v>-361.28542399999998</c:v>
                </c:pt>
                <c:pt idx="2">
                  <c:v>-329.56952799999999</c:v>
                </c:pt>
                <c:pt idx="3">
                  <c:v>-266.82721200000003</c:v>
                </c:pt>
                <c:pt idx="4">
                  <c:v>-177.19533199999998</c:v>
                </c:pt>
                <c:pt idx="5">
                  <c:v>-98.595067999999998</c:v>
                </c:pt>
                <c:pt idx="6">
                  <c:v>-35.852752000000002</c:v>
                </c:pt>
                <c:pt idx="7">
                  <c:v>8.9631880000000006</c:v>
                </c:pt>
                <c:pt idx="8">
                  <c:v>35.852752000000002</c:v>
                </c:pt>
                <c:pt idx="9">
                  <c:v>38.610655999999999</c:v>
                </c:pt>
                <c:pt idx="10">
                  <c:v>23.442183999999997</c:v>
                </c:pt>
                <c:pt idx="11">
                  <c:v>9.6526639999999997</c:v>
                </c:pt>
                <c:pt idx="12">
                  <c:v>4.8263319999999998</c:v>
                </c:pt>
                <c:pt idx="13">
                  <c:v>6.8947599999999998</c:v>
                </c:pt>
                <c:pt idx="14">
                  <c:v>9.6526639999999997</c:v>
                </c:pt>
                <c:pt idx="15">
                  <c:v>11.031616</c:v>
                </c:pt>
                <c:pt idx="16">
                  <c:v>8.9631880000000006</c:v>
                </c:pt>
                <c:pt idx="17">
                  <c:v>6.2052839999999998</c:v>
                </c:pt>
                <c:pt idx="18">
                  <c:v>5.5158079999999998</c:v>
                </c:pt>
                <c:pt idx="19">
                  <c:v>10.342140000000001</c:v>
                </c:pt>
                <c:pt idx="20">
                  <c:v>10.342140000000001</c:v>
                </c:pt>
                <c:pt idx="21">
                  <c:v>8.9631880000000006</c:v>
                </c:pt>
                <c:pt idx="22">
                  <c:v>8.9631880000000006</c:v>
                </c:pt>
                <c:pt idx="23">
                  <c:v>11.031616</c:v>
                </c:pt>
                <c:pt idx="24">
                  <c:v>10.342140000000001</c:v>
                </c:pt>
                <c:pt idx="25">
                  <c:v>11.031616</c:v>
                </c:pt>
                <c:pt idx="26">
                  <c:v>11.721091999999999</c:v>
                </c:pt>
                <c:pt idx="27">
                  <c:v>11.721091999999999</c:v>
                </c:pt>
                <c:pt idx="28">
                  <c:v>11.031616</c:v>
                </c:pt>
                <c:pt idx="29">
                  <c:v>14.478996</c:v>
                </c:pt>
                <c:pt idx="30">
                  <c:v>11.031616</c:v>
                </c:pt>
                <c:pt idx="31">
                  <c:v>13.100043999999999</c:v>
                </c:pt>
                <c:pt idx="32">
                  <c:v>15.857947999999999</c:v>
                </c:pt>
                <c:pt idx="33">
                  <c:v>15.168472000000001</c:v>
                </c:pt>
                <c:pt idx="34">
                  <c:v>15.168472000000001</c:v>
                </c:pt>
                <c:pt idx="35">
                  <c:v>16.547423999999999</c:v>
                </c:pt>
                <c:pt idx="36">
                  <c:v>15.857947999999999</c:v>
                </c:pt>
                <c:pt idx="37">
                  <c:v>15.857947999999999</c:v>
                </c:pt>
                <c:pt idx="38">
                  <c:v>16.547423999999999</c:v>
                </c:pt>
                <c:pt idx="39">
                  <c:v>16.547423999999999</c:v>
                </c:pt>
                <c:pt idx="40">
                  <c:v>17.236899999999999</c:v>
                </c:pt>
                <c:pt idx="41">
                  <c:v>17.926376000000001</c:v>
                </c:pt>
                <c:pt idx="42">
                  <c:v>18.615852</c:v>
                </c:pt>
                <c:pt idx="43">
                  <c:v>22.063231999999999</c:v>
                </c:pt>
                <c:pt idx="44">
                  <c:v>12.410568</c:v>
                </c:pt>
                <c:pt idx="45">
                  <c:v>13.100043999999999</c:v>
                </c:pt>
                <c:pt idx="46">
                  <c:v>13.100043999999999</c:v>
                </c:pt>
                <c:pt idx="47">
                  <c:v>17.926376000000001</c:v>
                </c:pt>
                <c:pt idx="48">
                  <c:v>27.579039999999999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3F-4A9F-A38A-D8B1E3819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806048"/>
        <c:axId val="31280736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'RS DATA 1 '!$U$1</c15:sqref>
                        </c15:formulaRef>
                      </c:ext>
                    </c:extLst>
                    <c:strCache>
                      <c:ptCount val="1"/>
                      <c:pt idx="0">
                        <c:v>LP 4-18-3</c:v>
                      </c:pt>
                    </c:strCache>
                  </c:strRef>
                </c:tx>
                <c:spPr>
                  <a:ln w="19050" cap="rnd">
                    <a:solidFill>
                      <a:srgbClr val="C00000"/>
                    </a:solidFill>
                    <a:round/>
                  </a:ln>
                  <a:effectLst/>
                </c:spPr>
                <c:marker>
                  <c:symbol val="square"/>
                  <c:size val="9"/>
                  <c:spPr>
                    <a:solidFill>
                      <a:srgbClr val="C00000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'RS DATA 1 '!$T$4:$T$34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0.127</c:v>
                      </c:pt>
                      <c:pt idx="2">
                        <c:v>0.254</c:v>
                      </c:pt>
                      <c:pt idx="3">
                        <c:v>0.38099999999999995</c:v>
                      </c:pt>
                      <c:pt idx="4">
                        <c:v>0.50800000000000001</c:v>
                      </c:pt>
                      <c:pt idx="5">
                        <c:v>0.63500000000000001</c:v>
                      </c:pt>
                      <c:pt idx="6">
                        <c:v>0.7619999999999999</c:v>
                      </c:pt>
                      <c:pt idx="7">
                        <c:v>0.88900000000000001</c:v>
                      </c:pt>
                      <c:pt idx="8">
                        <c:v>1.016</c:v>
                      </c:pt>
                      <c:pt idx="9">
                        <c:v>1.27</c:v>
                      </c:pt>
                      <c:pt idx="10">
                        <c:v>1.5239999999999998</c:v>
                      </c:pt>
                      <c:pt idx="11">
                        <c:v>1.778</c:v>
                      </c:pt>
                      <c:pt idx="12">
                        <c:v>2.032</c:v>
                      </c:pt>
                      <c:pt idx="13">
                        <c:v>2.2859999999999996</c:v>
                      </c:pt>
                      <c:pt idx="14">
                        <c:v>2.54</c:v>
                      </c:pt>
                      <c:pt idx="15">
                        <c:v>2.794</c:v>
                      </c:pt>
                      <c:pt idx="16">
                        <c:v>3.0479999999999996</c:v>
                      </c:pt>
                      <c:pt idx="17">
                        <c:v>3.302</c:v>
                      </c:pt>
                      <c:pt idx="18">
                        <c:v>3.556</c:v>
                      </c:pt>
                      <c:pt idx="19">
                        <c:v>4.0640000000000001</c:v>
                      </c:pt>
                      <c:pt idx="20">
                        <c:v>4.5719999999999992</c:v>
                      </c:pt>
                      <c:pt idx="21">
                        <c:v>5.08</c:v>
                      </c:pt>
                      <c:pt idx="22">
                        <c:v>5.5880000000000001</c:v>
                      </c:pt>
                      <c:pt idx="23">
                        <c:v>6.0959999999999992</c:v>
                      </c:pt>
                      <c:pt idx="24">
                        <c:v>6.6040000000000001</c:v>
                      </c:pt>
                      <c:pt idx="25">
                        <c:v>7.1120000000000001</c:v>
                      </c:pt>
                      <c:pt idx="26">
                        <c:v>7.6199999999999992</c:v>
                      </c:pt>
                      <c:pt idx="27">
                        <c:v>8.1280000000000001</c:v>
                      </c:pt>
                      <c:pt idx="28">
                        <c:v>8.636000000000001</c:v>
                      </c:pt>
                      <c:pt idx="29">
                        <c:v>9.1439999999999984</c:v>
                      </c:pt>
                      <c:pt idx="30">
                        <c:v>9.6519999999999992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'RS DATA 1 '!$Z$4:$Z$34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-548.11963048000007</c:v>
                      </c:pt>
                      <c:pt idx="1">
                        <c:v>-520.80948611999997</c:v>
                      </c:pt>
                      <c:pt idx="2">
                        <c:v>-493.49934175999994</c:v>
                      </c:pt>
                      <c:pt idx="3">
                        <c:v>-467.14067427999998</c:v>
                      </c:pt>
                      <c:pt idx="4">
                        <c:v>-441.72658891999993</c:v>
                      </c:pt>
                      <c:pt idx="5">
                        <c:v>-417.22261187999999</c:v>
                      </c:pt>
                      <c:pt idx="6">
                        <c:v>-393.62874316</c:v>
                      </c:pt>
                      <c:pt idx="7">
                        <c:v>-370.92429848</c:v>
                      </c:pt>
                      <c:pt idx="8">
                        <c:v>-349.08169880000003</c:v>
                      </c:pt>
                      <c:pt idx="9">
                        <c:v>-307.95445539999997</c:v>
                      </c:pt>
                      <c:pt idx="10">
                        <c:v>-270.10911776</c:v>
                      </c:pt>
                      <c:pt idx="11">
                        <c:v>-235.40779068000001</c:v>
                      </c:pt>
                      <c:pt idx="12">
                        <c:v>-203.72636847999999</c:v>
                      </c:pt>
                      <c:pt idx="13">
                        <c:v>-174.92695595999999</c:v>
                      </c:pt>
                      <c:pt idx="14">
                        <c:v>-148.87855267999998</c:v>
                      </c:pt>
                      <c:pt idx="15">
                        <c:v>-125.4501582</c:v>
                      </c:pt>
                      <c:pt idx="16">
                        <c:v>-104.50387732</c:v>
                      </c:pt>
                      <c:pt idx="17">
                        <c:v>-85.908709600000009</c:v>
                      </c:pt>
                      <c:pt idx="18">
                        <c:v>-69.526759839999997</c:v>
                      </c:pt>
                      <c:pt idx="19">
                        <c:v>-42.899196719999999</c:v>
                      </c:pt>
                      <c:pt idx="20">
                        <c:v>-23.538710640000001</c:v>
                      </c:pt>
                      <c:pt idx="21">
                        <c:v>-10.390403319999999</c:v>
                      </c:pt>
                      <c:pt idx="22">
                        <c:v>-2.3924817199999997</c:v>
                      </c:pt>
                      <c:pt idx="23">
                        <c:v>1.52374196</c:v>
                      </c:pt>
                      <c:pt idx="24">
                        <c:v>2.4200607599999997</c:v>
                      </c:pt>
                      <c:pt idx="25">
                        <c:v>1.36516248</c:v>
                      </c:pt>
                      <c:pt idx="26">
                        <c:v>-0.58605459999999998</c:v>
                      </c:pt>
                      <c:pt idx="27">
                        <c:v>-2.3511131600000001</c:v>
                      </c:pt>
                      <c:pt idx="28">
                        <c:v>-2.8820096799999999</c:v>
                      </c:pt>
                      <c:pt idx="29">
                        <c:v>-1.11005636</c:v>
                      </c:pt>
                      <c:pt idx="30">
                        <c:v>4.0265398399999999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43F-4A9F-A38A-D8B1E38194CB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'RS DATA 1 '!$L$1</c15:sqref>
                        </c15:formulaRef>
                      </c:ext>
                    </c:extLst>
                    <c:strCache>
                      <c:ptCount val="1"/>
                      <c:pt idx="0">
                        <c:v>LP 7-18-3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square"/>
                  <c:size val="9"/>
                  <c:spPr>
                    <a:solidFill>
                      <a:schemeClr val="accent2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'RS DATA 1 '!$K$4:$K$29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0</c:v>
                      </c:pt>
                      <c:pt idx="1">
                        <c:v>0.127</c:v>
                      </c:pt>
                      <c:pt idx="2">
                        <c:v>0.254</c:v>
                      </c:pt>
                      <c:pt idx="3">
                        <c:v>0.38099999999999995</c:v>
                      </c:pt>
                      <c:pt idx="4">
                        <c:v>0.50800000000000001</c:v>
                      </c:pt>
                      <c:pt idx="5">
                        <c:v>0.63500000000000001</c:v>
                      </c:pt>
                      <c:pt idx="6">
                        <c:v>0.7619999999999999</c:v>
                      </c:pt>
                      <c:pt idx="7">
                        <c:v>0.88900000000000001</c:v>
                      </c:pt>
                      <c:pt idx="8">
                        <c:v>1.016</c:v>
                      </c:pt>
                      <c:pt idx="9">
                        <c:v>1.27</c:v>
                      </c:pt>
                      <c:pt idx="10">
                        <c:v>1.5239999999999998</c:v>
                      </c:pt>
                      <c:pt idx="11">
                        <c:v>1.778</c:v>
                      </c:pt>
                      <c:pt idx="12">
                        <c:v>2.032</c:v>
                      </c:pt>
                      <c:pt idx="13">
                        <c:v>2.2859999999999996</c:v>
                      </c:pt>
                      <c:pt idx="14">
                        <c:v>2.54</c:v>
                      </c:pt>
                      <c:pt idx="15">
                        <c:v>2.794</c:v>
                      </c:pt>
                      <c:pt idx="16">
                        <c:v>3.0479999999999996</c:v>
                      </c:pt>
                      <c:pt idx="17">
                        <c:v>3.302</c:v>
                      </c:pt>
                      <c:pt idx="18">
                        <c:v>3.556</c:v>
                      </c:pt>
                      <c:pt idx="19">
                        <c:v>4.0640000000000001</c:v>
                      </c:pt>
                      <c:pt idx="20">
                        <c:v>4.5719999999999992</c:v>
                      </c:pt>
                      <c:pt idx="21">
                        <c:v>5.08</c:v>
                      </c:pt>
                      <c:pt idx="22">
                        <c:v>5.5880000000000001</c:v>
                      </c:pt>
                      <c:pt idx="23">
                        <c:v>6.0959999999999992</c:v>
                      </c:pt>
                      <c:pt idx="24">
                        <c:v>6.6040000000000001</c:v>
                      </c:pt>
                      <c:pt idx="25">
                        <c:v>7.1120000000000001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'RS DATA 1 '!$Q$4:$Q$29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-1001.4501004799999</c:v>
                      </c:pt>
                      <c:pt idx="1">
                        <c:v>-942.05863783999985</c:v>
                      </c:pt>
                      <c:pt idx="2">
                        <c:v>-882.66717520000009</c:v>
                      </c:pt>
                      <c:pt idx="3">
                        <c:v>-825.74403663999999</c:v>
                      </c:pt>
                      <c:pt idx="4">
                        <c:v>-771.23406408000005</c:v>
                      </c:pt>
                      <c:pt idx="5">
                        <c:v>-719.09588896000002</c:v>
                      </c:pt>
                      <c:pt idx="6">
                        <c:v>-669.26745844000004</c:v>
                      </c:pt>
                      <c:pt idx="7">
                        <c:v>-621.70050919999994</c:v>
                      </c:pt>
                      <c:pt idx="8">
                        <c:v>-576.34677792000002</c:v>
                      </c:pt>
                      <c:pt idx="9">
                        <c:v>-492.07212643999998</c:v>
                      </c:pt>
                      <c:pt idx="10">
                        <c:v>-416.04360792</c:v>
                      </c:pt>
                      <c:pt idx="11">
                        <c:v>-347.84753675999997</c:v>
                      </c:pt>
                      <c:pt idx="12">
                        <c:v>-287.08401687999998</c:v>
                      </c:pt>
                      <c:pt idx="13">
                        <c:v>-233.34625743999999</c:v>
                      </c:pt>
                      <c:pt idx="14">
                        <c:v>-186.22057283999999</c:v>
                      </c:pt>
                      <c:pt idx="15">
                        <c:v>-145.31396176000001</c:v>
                      </c:pt>
                      <c:pt idx="16">
                        <c:v>-110.21273859999999</c:v>
                      </c:pt>
                      <c:pt idx="17">
                        <c:v>-80.510112519999993</c:v>
                      </c:pt>
                      <c:pt idx="18">
                        <c:v>-55.799292680000001</c:v>
                      </c:pt>
                      <c:pt idx="19">
                        <c:v>-19.753487400000001</c:v>
                      </c:pt>
                      <c:pt idx="20">
                        <c:v>1.19279348</c:v>
                      </c:pt>
                      <c:pt idx="21">
                        <c:v>10.273192399999999</c:v>
                      </c:pt>
                      <c:pt idx="22">
                        <c:v>10.735141319999999</c:v>
                      </c:pt>
                      <c:pt idx="23">
                        <c:v>5.8329669599999994</c:v>
                      </c:pt>
                      <c:pt idx="24">
                        <c:v>-1.19279348</c:v>
                      </c:pt>
                      <c:pt idx="25">
                        <c:v>-7.0947080399999995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43F-4A9F-A38A-D8B1E38194CB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'RS DATA 1 '!$C$1</c15:sqref>
                        </c15:formulaRef>
                      </c:ext>
                    </c:extLst>
                    <c:strCache>
                      <c:ptCount val="1"/>
                      <c:pt idx="0">
                        <c:v>LP 10-18-3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square"/>
                  <c:size val="9"/>
                  <c:spPr>
                    <a:solidFill>
                      <a:schemeClr val="accent6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'RS DATA 1 '!$B$4:$B$31</c15:sqref>
                        </c15:formulaRef>
                      </c:ext>
                    </c:extLst>
                    <c:numCache>
                      <c:formatCode>General</c:formatCode>
                      <c:ptCount val="28"/>
                      <c:pt idx="0">
                        <c:v>0</c:v>
                      </c:pt>
                      <c:pt idx="1">
                        <c:v>0.127</c:v>
                      </c:pt>
                      <c:pt idx="2">
                        <c:v>0.254</c:v>
                      </c:pt>
                      <c:pt idx="3">
                        <c:v>0.38099999999999995</c:v>
                      </c:pt>
                      <c:pt idx="4">
                        <c:v>0.50800000000000001</c:v>
                      </c:pt>
                      <c:pt idx="5">
                        <c:v>0.63500000000000001</c:v>
                      </c:pt>
                      <c:pt idx="6">
                        <c:v>0.7619999999999999</c:v>
                      </c:pt>
                      <c:pt idx="7">
                        <c:v>0.88900000000000001</c:v>
                      </c:pt>
                      <c:pt idx="8">
                        <c:v>1.016</c:v>
                      </c:pt>
                      <c:pt idx="9">
                        <c:v>1.27</c:v>
                      </c:pt>
                      <c:pt idx="10">
                        <c:v>1.5239999999999998</c:v>
                      </c:pt>
                      <c:pt idx="11">
                        <c:v>1.778</c:v>
                      </c:pt>
                      <c:pt idx="12">
                        <c:v>2.032</c:v>
                      </c:pt>
                      <c:pt idx="13">
                        <c:v>2.2859999999999996</c:v>
                      </c:pt>
                      <c:pt idx="14">
                        <c:v>2.54</c:v>
                      </c:pt>
                      <c:pt idx="15">
                        <c:v>2.794</c:v>
                      </c:pt>
                      <c:pt idx="16">
                        <c:v>3.0479999999999996</c:v>
                      </c:pt>
                      <c:pt idx="17">
                        <c:v>3.302</c:v>
                      </c:pt>
                      <c:pt idx="18">
                        <c:v>3.556</c:v>
                      </c:pt>
                      <c:pt idx="19">
                        <c:v>4.0640000000000001</c:v>
                      </c:pt>
                      <c:pt idx="20">
                        <c:v>4.5719999999999992</c:v>
                      </c:pt>
                      <c:pt idx="21">
                        <c:v>5.08</c:v>
                      </c:pt>
                      <c:pt idx="22">
                        <c:v>5.5880000000000001</c:v>
                      </c:pt>
                      <c:pt idx="23">
                        <c:v>6.0959999999999992</c:v>
                      </c:pt>
                      <c:pt idx="24">
                        <c:v>6.6040000000000001</c:v>
                      </c:pt>
                      <c:pt idx="25">
                        <c:v>7.1120000000000001</c:v>
                      </c:pt>
                      <c:pt idx="26">
                        <c:v>7.6199999999999992</c:v>
                      </c:pt>
                      <c:pt idx="27">
                        <c:v>8.1280000000000001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'RS DATA 1 '!$H$4:$H$31</c15:sqref>
                        </c15:formulaRef>
                      </c:ext>
                    </c:extLst>
                    <c:numCache>
                      <c:formatCode>General</c:formatCode>
                      <c:ptCount val="28"/>
                      <c:pt idx="0">
                        <c:v>-716.11045788000001</c:v>
                      </c:pt>
                      <c:pt idx="1">
                        <c:v>-664.67554828000004</c:v>
                      </c:pt>
                      <c:pt idx="2">
                        <c:v>-613.24063867999996</c:v>
                      </c:pt>
                      <c:pt idx="3">
                        <c:v>-564.97731867999994</c:v>
                      </c:pt>
                      <c:pt idx="4">
                        <c:v>-519.74079832000007</c:v>
                      </c:pt>
                      <c:pt idx="5">
                        <c:v>-477.40007715999997</c:v>
                      </c:pt>
                      <c:pt idx="6">
                        <c:v>-437.82415475999994</c:v>
                      </c:pt>
                      <c:pt idx="7">
                        <c:v>-400.88203068000001</c:v>
                      </c:pt>
                      <c:pt idx="8">
                        <c:v>-366.44959924</c:v>
                      </c:pt>
                      <c:pt idx="9">
                        <c:v>-304.64497060000002</c:v>
                      </c:pt>
                      <c:pt idx="10">
                        <c:v>-251.45879195999996</c:v>
                      </c:pt>
                      <c:pt idx="11">
                        <c:v>-206.0154288</c:v>
                      </c:pt>
                      <c:pt idx="12">
                        <c:v>-167.46682564</c:v>
                      </c:pt>
                      <c:pt idx="13">
                        <c:v>-135.04076935999998</c:v>
                      </c:pt>
                      <c:pt idx="14">
                        <c:v>-107.97883635999999</c:v>
                      </c:pt>
                      <c:pt idx="15">
                        <c:v>-85.612234919999992</c:v>
                      </c:pt>
                      <c:pt idx="16">
                        <c:v>-67.285962839999996</c:v>
                      </c:pt>
                      <c:pt idx="17">
                        <c:v>-52.420860279999999</c:v>
                      </c:pt>
                      <c:pt idx="18">
                        <c:v>-40.479135960000001</c:v>
                      </c:pt>
                      <c:pt idx="19">
                        <c:v>-23.421499719999996</c:v>
                      </c:pt>
                      <c:pt idx="20">
                        <c:v>-12.803569319999999</c:v>
                      </c:pt>
                      <c:pt idx="21">
                        <c:v>-6.0811783200000002</c:v>
                      </c:pt>
                      <c:pt idx="22">
                        <c:v>-1.50995244</c:v>
                      </c:pt>
                      <c:pt idx="23">
                        <c:v>1.8546904400000002</c:v>
                      </c:pt>
                      <c:pt idx="24">
                        <c:v>4.1713297999999996</c:v>
                      </c:pt>
                      <c:pt idx="25">
                        <c:v>4.7918581999999992</c:v>
                      </c:pt>
                      <c:pt idx="26">
                        <c:v>2.3028498399999999</c:v>
                      </c:pt>
                      <c:pt idx="27">
                        <c:v>-5.5295975200000003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43F-4A9F-A38A-D8B1E38194C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'RS  DATA 2 PLOTS'!$CD$3</c15:sqref>
                        </c15:formulaRef>
                      </c:ext>
                    </c:extLst>
                    <c:strCache>
                      <c:ptCount val="1"/>
                      <c:pt idx="0">
                        <c:v>SP 5-7A 110H 200</c:v>
                      </c:pt>
                    </c:strCache>
                  </c:strRef>
                </c:tx>
                <c:spPr>
                  <a:ln w="19050" cap="rnd">
                    <a:solidFill>
                      <a:schemeClr val="tx1">
                        <a:lumMod val="50000"/>
                        <a:lumOff val="5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9"/>
                  <c:spPr>
                    <a:solidFill>
                      <a:schemeClr val="tx1">
                        <a:lumMod val="50000"/>
                        <a:lumOff val="50000"/>
                      </a:schemeClr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'RS  DATA 2 PLOTS'!$CD$4:$CD$17</c15:sqref>
                        </c15:formulaRef>
                      </c:ext>
                    </c:extLst>
                    <c:numCache>
                      <c:formatCode>0.000</c:formatCode>
                      <c:ptCount val="14"/>
                      <c:pt idx="0">
                        <c:v>8.0000000000000002E-3</c:v>
                      </c:pt>
                      <c:pt idx="1">
                        <c:v>2.4E-2</c:v>
                      </c:pt>
                      <c:pt idx="2">
                        <c:v>0.04</c:v>
                      </c:pt>
                      <c:pt idx="3">
                        <c:v>5.6000000000000001E-2</c:v>
                      </c:pt>
                      <c:pt idx="4">
                        <c:v>0.08</c:v>
                      </c:pt>
                      <c:pt idx="5">
                        <c:v>0.112</c:v>
                      </c:pt>
                      <c:pt idx="6">
                        <c:v>0.14399999999999999</c:v>
                      </c:pt>
                      <c:pt idx="7">
                        <c:v>0.17599999999999999</c:v>
                      </c:pt>
                      <c:pt idx="8">
                        <c:v>0.224</c:v>
                      </c:pt>
                      <c:pt idx="9">
                        <c:v>0.25600000000000001</c:v>
                      </c:pt>
                      <c:pt idx="10">
                        <c:v>0.32</c:v>
                      </c:pt>
                      <c:pt idx="11">
                        <c:v>0.38400000000000001</c:v>
                      </c:pt>
                      <c:pt idx="12">
                        <c:v>0.44800000000000001</c:v>
                      </c:pt>
                      <c:pt idx="13">
                        <c:v>0.51200000000000001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'RS  DATA 2 PLOTS'!$CE$4:$CE$17</c15:sqref>
                        </c15:formulaRef>
                      </c:ext>
                    </c:extLst>
                    <c:numCache>
                      <c:formatCode>0</c:formatCode>
                      <c:ptCount val="14"/>
                      <c:pt idx="0">
                        <c:v>-444.59878030647593</c:v>
                      </c:pt>
                      <c:pt idx="1">
                        <c:v>-467.17308430839603</c:v>
                      </c:pt>
                      <c:pt idx="2">
                        <c:v>-415.61407030510924</c:v>
                      </c:pt>
                      <c:pt idx="3">
                        <c:v>-314.42959094157311</c:v>
                      </c:pt>
                      <c:pt idx="4">
                        <c:v>-207.3710124239434</c:v>
                      </c:pt>
                      <c:pt idx="5">
                        <c:v>-110.64955675932516</c:v>
                      </c:pt>
                      <c:pt idx="6">
                        <c:v>-37.101057686141189</c:v>
                      </c:pt>
                      <c:pt idx="7">
                        <c:v>-3.0786944574180395</c:v>
                      </c:pt>
                      <c:pt idx="8">
                        <c:v>11.133559151254302</c:v>
                      </c:pt>
                      <c:pt idx="9">
                        <c:v>7.6030082030363628</c:v>
                      </c:pt>
                      <c:pt idx="10">
                        <c:v>4.0724572548184241</c:v>
                      </c:pt>
                      <c:pt idx="11">
                        <c:v>6.89327842511016</c:v>
                      </c:pt>
                      <c:pt idx="12">
                        <c:v>8.3036890102560275</c:v>
                      </c:pt>
                      <c:pt idx="13">
                        <c:v>9.7140995954018958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43F-4A9F-A38A-D8B1E38194CB}"/>
                  </c:ext>
                </c:extLst>
              </c15:ser>
            </c15:filteredScatterSeries>
          </c:ext>
        </c:extLst>
      </c:scatterChart>
      <c:valAx>
        <c:axId val="31280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Depth (mm)</a:t>
                </a:r>
              </a:p>
            </c:rich>
          </c:tx>
          <c:layout>
            <c:manualLayout>
              <c:xMode val="edge"/>
              <c:yMode val="edge"/>
              <c:x val="0.45144472055095802"/>
              <c:y val="4.577244439552518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807360"/>
        <c:crosses val="autoZero"/>
        <c:crossBetween val="midCat"/>
      </c:valAx>
      <c:valAx>
        <c:axId val="31280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Residual Stress (MPa)</a:t>
                </a:r>
              </a:p>
            </c:rich>
          </c:tx>
          <c:layout>
            <c:manualLayout>
              <c:xMode val="edge"/>
              <c:yMode val="edge"/>
              <c:x val="1.5149251434079069E-2"/>
              <c:y val="0.40571130321781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806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7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image" Target="../media/image1.wmf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288637</xdr:colOff>
      <xdr:row>33</xdr:row>
      <xdr:rowOff>23091</xdr:rowOff>
    </xdr:from>
    <xdr:to>
      <xdr:col>17</xdr:col>
      <xdr:colOff>578</xdr:colOff>
      <xdr:row>58</xdr:row>
      <xdr:rowOff>8998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3353AF-0BA4-46CA-8A01-6F2B4C65C1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39</xdr:row>
      <xdr:rowOff>3174</xdr:rowOff>
    </xdr:from>
    <xdr:to>
      <xdr:col>14</xdr:col>
      <xdr:colOff>0</xdr:colOff>
      <xdr:row>68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5BBED2-7AB1-4104-A57F-18B485C4E6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41565</xdr:colOff>
      <xdr:row>38</xdr:row>
      <xdr:rowOff>27707</xdr:rowOff>
    </xdr:from>
    <xdr:to>
      <xdr:col>40</xdr:col>
      <xdr:colOff>27711</xdr:colOff>
      <xdr:row>66</xdr:row>
      <xdr:rowOff>10884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EB514E-E348-4A5F-BAFF-C85554D040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387927</xdr:colOff>
      <xdr:row>38</xdr:row>
      <xdr:rowOff>69272</xdr:rowOff>
    </xdr:from>
    <xdr:to>
      <xdr:col>26</xdr:col>
      <xdr:colOff>332510</xdr:colOff>
      <xdr:row>67</xdr:row>
      <xdr:rowOff>41565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92A9DD0-3F94-43CF-A0C5-C7B12B950E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70</xdr:row>
      <xdr:rowOff>0</xdr:rowOff>
    </xdr:from>
    <xdr:to>
      <xdr:col>26</xdr:col>
      <xdr:colOff>552369</xdr:colOff>
      <xdr:row>99</xdr:row>
      <xdr:rowOff>108365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1528788-6595-43CE-B80D-20CCD5BA75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548821</xdr:colOff>
      <xdr:row>69</xdr:row>
      <xdr:rowOff>97517</xdr:rowOff>
    </xdr:from>
    <xdr:to>
      <xdr:col>43</xdr:col>
      <xdr:colOff>134258</xdr:colOff>
      <xdr:row>99</xdr:row>
      <xdr:rowOff>15382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E41F8C1-C967-40FE-BC8C-2183837D58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46181</xdr:colOff>
      <xdr:row>66</xdr:row>
      <xdr:rowOff>103908</xdr:rowOff>
    </xdr:from>
    <xdr:to>
      <xdr:col>56</xdr:col>
      <xdr:colOff>478972</xdr:colOff>
      <xdr:row>117</xdr:row>
      <xdr:rowOff>115619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932DC09-2814-4526-A533-329C01670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15181" y="12956308"/>
          <a:ext cx="3480791" cy="97716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523875</xdr:colOff>
      <xdr:row>107</xdr:row>
      <xdr:rowOff>95250</xdr:rowOff>
    </xdr:from>
    <xdr:to>
      <xdr:col>43</xdr:col>
      <xdr:colOff>109312</xdr:colOff>
      <xdr:row>138</xdr:row>
      <xdr:rowOff>187740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BAEE686-D4C6-4B58-879A-E34C3C8BB3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68</xdr:col>
      <xdr:colOff>457200</xdr:colOff>
      <xdr:row>55</xdr:row>
      <xdr:rowOff>177800</xdr:rowOff>
    </xdr:from>
    <xdr:to>
      <xdr:col>73</xdr:col>
      <xdr:colOff>463550</xdr:colOff>
      <xdr:row>105</xdr:row>
      <xdr:rowOff>19050</xdr:rowOff>
    </xdr:to>
    <xdr:sp macro="" textlink="">
      <xdr:nvSpPr>
        <xdr:cNvPr id="9" name="AutoShape 3">
          <a:extLst>
            <a:ext uri="{FF2B5EF4-FFF2-40B4-BE49-F238E27FC236}">
              <a16:creationId xmlns:a16="http://schemas.microsoft.com/office/drawing/2014/main" id="{04F88F56-B79E-45DB-BBDF-9FC20C974312}"/>
            </a:ext>
          </a:extLst>
        </xdr:cNvPr>
        <xdr:cNvSpPr>
          <a:spLocks noChangeAspect="1" noChangeArrowheads="1"/>
        </xdr:cNvSpPr>
      </xdr:nvSpPr>
      <xdr:spPr bwMode="auto">
        <a:xfrm>
          <a:off x="42189400" y="11004550"/>
          <a:ext cx="3454400" cy="9417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ityuni-my.sharepoint.com/personal/nicolau_morar_city_ac_uk/Documents/Documents/LP%20Paper%20II/RS%20Publication%203%2005%2022.xlsx" TargetMode="External"/><Relationship Id="rId1" Type="http://schemas.openxmlformats.org/officeDocument/2006/relationships/externalLinkPath" Target="/personal/nicolau_morar_city_ac_uk/Documents/Documents/LP%20Paper%20II/RS%20Publication%203%2005%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9th Order Fit"/>
      <sheetName val="CMSX-1B"/>
      <sheetName val="CMSX-4B"/>
      <sheetName val="CMSX-5B "/>
      <sheetName val="CMSX-4B (2)"/>
      <sheetName val="CMSX-6B"/>
      <sheetName val="CMSX-7B"/>
      <sheetName val="CMSX-9B LP+TME (7-18-4)"/>
      <sheetName val="Sheet11"/>
      <sheetName val="3rd Order Fit "/>
      <sheetName val="3rd Order Fatigue"/>
      <sheetName val="Sheet2"/>
      <sheetName val="Sheet1"/>
      <sheetName val="9th Order Fatigue"/>
      <sheetName val="CM-4D (7-18-4)"/>
      <sheetName val="CM-5D (7-18-4)+thermal"/>
      <sheetName val="CM-6D (7-18-4)+TME"/>
      <sheetName val="CM-7D (7-18-4)+TME+700C_300hrs"/>
      <sheetName val="CM-4B' (7-18-4)"/>
      <sheetName val="CM-4B''(7-18-4)+therm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CM-1B (10-18-3)</v>
          </cell>
          <cell r="C1" t="str">
            <v>LP 10-18-3</v>
          </cell>
          <cell r="J1" t="str">
            <v>CM-4B (7-18-3)</v>
          </cell>
          <cell r="L1" t="str">
            <v>LP 7-18-3</v>
          </cell>
          <cell r="S1" t="str">
            <v>CM-5B (4-18-3)</v>
          </cell>
          <cell r="U1" t="str">
            <v>LP 4-18-3</v>
          </cell>
        </row>
        <row r="4">
          <cell r="B4">
            <v>0</v>
          </cell>
          <cell r="H4">
            <v>-716.11045788000001</v>
          </cell>
          <cell r="K4">
            <v>0</v>
          </cell>
          <cell r="Q4">
            <v>-1001.4501004799999</v>
          </cell>
          <cell r="T4">
            <v>0</v>
          </cell>
          <cell r="Z4">
            <v>-548.11963048000007</v>
          </cell>
        </row>
        <row r="5">
          <cell r="B5">
            <v>0.127</v>
          </cell>
          <cell r="H5">
            <v>-664.67554828000004</v>
          </cell>
          <cell r="K5">
            <v>0.127</v>
          </cell>
          <cell r="Q5">
            <v>-942.05863783999985</v>
          </cell>
          <cell r="T5">
            <v>0.127</v>
          </cell>
          <cell r="Z5">
            <v>-520.80948611999997</v>
          </cell>
        </row>
        <row r="6">
          <cell r="B6">
            <v>0.254</v>
          </cell>
          <cell r="H6">
            <v>-613.24063867999996</v>
          </cell>
          <cell r="K6">
            <v>0.254</v>
          </cell>
          <cell r="Q6">
            <v>-882.66717520000009</v>
          </cell>
          <cell r="T6">
            <v>0.254</v>
          </cell>
          <cell r="Z6">
            <v>-493.49934175999994</v>
          </cell>
        </row>
        <row r="7">
          <cell r="B7">
            <v>0.38099999999999995</v>
          </cell>
          <cell r="H7">
            <v>-564.97731867999994</v>
          </cell>
          <cell r="K7">
            <v>0.38099999999999995</v>
          </cell>
          <cell r="Q7">
            <v>-825.74403663999999</v>
          </cell>
          <cell r="T7">
            <v>0.38099999999999995</v>
          </cell>
          <cell r="Z7">
            <v>-467.14067427999998</v>
          </cell>
        </row>
        <row r="8">
          <cell r="B8">
            <v>0.50800000000000001</v>
          </cell>
          <cell r="H8">
            <v>-519.74079832000007</v>
          </cell>
          <cell r="K8">
            <v>0.50800000000000001</v>
          </cell>
          <cell r="Q8">
            <v>-771.23406408000005</v>
          </cell>
          <cell r="T8">
            <v>0.50800000000000001</v>
          </cell>
          <cell r="Z8">
            <v>-441.72658891999993</v>
          </cell>
        </row>
        <row r="9">
          <cell r="B9">
            <v>0.63500000000000001</v>
          </cell>
          <cell r="H9">
            <v>-477.40007715999997</v>
          </cell>
          <cell r="K9">
            <v>0.63500000000000001</v>
          </cell>
          <cell r="Q9">
            <v>-719.09588896000002</v>
          </cell>
          <cell r="T9">
            <v>0.63500000000000001</v>
          </cell>
          <cell r="Z9">
            <v>-417.22261187999999</v>
          </cell>
        </row>
        <row r="10">
          <cell r="B10">
            <v>0.7619999999999999</v>
          </cell>
          <cell r="H10">
            <v>-437.82415475999994</v>
          </cell>
          <cell r="K10">
            <v>0.7619999999999999</v>
          </cell>
          <cell r="Q10">
            <v>-669.26745844000004</v>
          </cell>
          <cell r="T10">
            <v>0.7619999999999999</v>
          </cell>
          <cell r="Z10">
            <v>-393.62874316</v>
          </cell>
        </row>
        <row r="11">
          <cell r="B11">
            <v>0.88900000000000001</v>
          </cell>
          <cell r="H11">
            <v>-400.88203068000001</v>
          </cell>
          <cell r="K11">
            <v>0.88900000000000001</v>
          </cell>
          <cell r="Q11">
            <v>-621.70050919999994</v>
          </cell>
          <cell r="T11">
            <v>0.88900000000000001</v>
          </cell>
          <cell r="Z11">
            <v>-370.92429848</v>
          </cell>
        </row>
        <row r="12">
          <cell r="B12">
            <v>1.016</v>
          </cell>
          <cell r="H12">
            <v>-366.44959924</v>
          </cell>
          <cell r="K12">
            <v>1.016</v>
          </cell>
          <cell r="Q12">
            <v>-576.34677792000002</v>
          </cell>
          <cell r="T12">
            <v>1.016</v>
          </cell>
          <cell r="Z12">
            <v>-349.08169880000003</v>
          </cell>
        </row>
        <row r="13">
          <cell r="B13">
            <v>1.27</v>
          </cell>
          <cell r="H13">
            <v>-304.64497060000002</v>
          </cell>
          <cell r="K13">
            <v>1.27</v>
          </cell>
          <cell r="Q13">
            <v>-492.07212643999998</v>
          </cell>
          <cell r="T13">
            <v>1.27</v>
          </cell>
          <cell r="Z13">
            <v>-307.95445539999997</v>
          </cell>
        </row>
        <row r="14">
          <cell r="B14">
            <v>1.5239999999999998</v>
          </cell>
          <cell r="H14">
            <v>-251.45879195999996</v>
          </cell>
          <cell r="K14">
            <v>1.5239999999999998</v>
          </cell>
          <cell r="Q14">
            <v>-416.04360792</v>
          </cell>
          <cell r="T14">
            <v>1.5239999999999998</v>
          </cell>
          <cell r="Z14">
            <v>-270.10911776</v>
          </cell>
        </row>
        <row r="15">
          <cell r="B15">
            <v>1.778</v>
          </cell>
          <cell r="H15">
            <v>-206.0154288</v>
          </cell>
          <cell r="K15">
            <v>1.778</v>
          </cell>
          <cell r="Q15">
            <v>-347.84753675999997</v>
          </cell>
          <cell r="T15">
            <v>1.778</v>
          </cell>
          <cell r="Z15">
            <v>-235.40779068000001</v>
          </cell>
        </row>
        <row r="16">
          <cell r="B16">
            <v>2.032</v>
          </cell>
          <cell r="H16">
            <v>-167.46682564</v>
          </cell>
          <cell r="K16">
            <v>2.032</v>
          </cell>
          <cell r="Q16">
            <v>-287.08401687999998</v>
          </cell>
          <cell r="T16">
            <v>2.032</v>
          </cell>
          <cell r="Z16">
            <v>-203.72636847999999</v>
          </cell>
        </row>
        <row r="17">
          <cell r="B17">
            <v>2.2859999999999996</v>
          </cell>
          <cell r="H17">
            <v>-135.04076935999998</v>
          </cell>
          <cell r="K17">
            <v>2.2859999999999996</v>
          </cell>
          <cell r="Q17">
            <v>-233.34625743999999</v>
          </cell>
          <cell r="T17">
            <v>2.2859999999999996</v>
          </cell>
          <cell r="Z17">
            <v>-174.92695595999999</v>
          </cell>
        </row>
        <row r="18">
          <cell r="B18">
            <v>2.54</v>
          </cell>
          <cell r="H18">
            <v>-107.97883635999999</v>
          </cell>
          <cell r="K18">
            <v>2.54</v>
          </cell>
          <cell r="Q18">
            <v>-186.22057283999999</v>
          </cell>
          <cell r="T18">
            <v>2.54</v>
          </cell>
          <cell r="Z18">
            <v>-148.87855267999998</v>
          </cell>
        </row>
        <row r="19">
          <cell r="B19">
            <v>2.794</v>
          </cell>
          <cell r="H19">
            <v>-85.612234919999992</v>
          </cell>
          <cell r="K19">
            <v>2.794</v>
          </cell>
          <cell r="Q19">
            <v>-145.31396176000001</v>
          </cell>
          <cell r="T19">
            <v>2.794</v>
          </cell>
          <cell r="Z19">
            <v>-125.4501582</v>
          </cell>
        </row>
        <row r="20">
          <cell r="B20">
            <v>3.0479999999999996</v>
          </cell>
          <cell r="H20">
            <v>-67.285962839999996</v>
          </cell>
          <cell r="K20">
            <v>3.0479999999999996</v>
          </cell>
          <cell r="Q20">
            <v>-110.21273859999999</v>
          </cell>
          <cell r="T20">
            <v>3.0479999999999996</v>
          </cell>
          <cell r="Z20">
            <v>-104.50387732</v>
          </cell>
        </row>
        <row r="21">
          <cell r="B21">
            <v>3.302</v>
          </cell>
          <cell r="H21">
            <v>-52.420860279999999</v>
          </cell>
          <cell r="K21">
            <v>3.302</v>
          </cell>
          <cell r="Q21">
            <v>-80.510112519999993</v>
          </cell>
          <cell r="T21">
            <v>3.302</v>
          </cell>
          <cell r="Z21">
            <v>-85.908709600000009</v>
          </cell>
        </row>
        <row r="22">
          <cell r="B22">
            <v>3.556</v>
          </cell>
          <cell r="H22">
            <v>-40.479135960000001</v>
          </cell>
          <cell r="K22">
            <v>3.556</v>
          </cell>
          <cell r="Q22">
            <v>-55.799292680000001</v>
          </cell>
          <cell r="T22">
            <v>3.556</v>
          </cell>
          <cell r="Z22">
            <v>-69.526759839999997</v>
          </cell>
        </row>
        <row r="23">
          <cell r="B23">
            <v>4.0640000000000001</v>
          </cell>
          <cell r="H23">
            <v>-23.421499719999996</v>
          </cell>
          <cell r="K23">
            <v>4.0640000000000001</v>
          </cell>
          <cell r="Q23">
            <v>-19.753487400000001</v>
          </cell>
          <cell r="T23">
            <v>4.0640000000000001</v>
          </cell>
          <cell r="Z23">
            <v>-42.899196719999999</v>
          </cell>
        </row>
        <row r="24">
          <cell r="B24">
            <v>4.5719999999999992</v>
          </cell>
          <cell r="H24">
            <v>-12.803569319999999</v>
          </cell>
          <cell r="K24">
            <v>4.5719999999999992</v>
          </cell>
          <cell r="Q24">
            <v>1.19279348</v>
          </cell>
          <cell r="T24">
            <v>4.5719999999999992</v>
          </cell>
          <cell r="Z24">
            <v>-23.538710640000001</v>
          </cell>
        </row>
        <row r="25">
          <cell r="B25">
            <v>5.08</v>
          </cell>
          <cell r="H25">
            <v>-6.0811783200000002</v>
          </cell>
          <cell r="K25">
            <v>5.08</v>
          </cell>
          <cell r="Q25">
            <v>10.273192399999999</v>
          </cell>
          <cell r="T25">
            <v>5.08</v>
          </cell>
          <cell r="Z25">
            <v>-10.390403319999999</v>
          </cell>
        </row>
        <row r="26">
          <cell r="B26">
            <v>5.5880000000000001</v>
          </cell>
          <cell r="H26">
            <v>-1.50995244</v>
          </cell>
          <cell r="K26">
            <v>5.5880000000000001</v>
          </cell>
          <cell r="Q26">
            <v>10.735141319999999</v>
          </cell>
          <cell r="T26">
            <v>5.5880000000000001</v>
          </cell>
          <cell r="Z26">
            <v>-2.3924817199999997</v>
          </cell>
        </row>
        <row r="27">
          <cell r="B27">
            <v>6.0959999999999992</v>
          </cell>
          <cell r="H27">
            <v>1.8546904400000002</v>
          </cell>
          <cell r="K27">
            <v>6.0959999999999992</v>
          </cell>
          <cell r="Q27">
            <v>5.8329669599999994</v>
          </cell>
          <cell r="T27">
            <v>6.0959999999999992</v>
          </cell>
          <cell r="Z27">
            <v>1.52374196</v>
          </cell>
        </row>
        <row r="28">
          <cell r="B28">
            <v>6.6040000000000001</v>
          </cell>
          <cell r="H28">
            <v>4.1713297999999996</v>
          </cell>
          <cell r="K28">
            <v>6.6040000000000001</v>
          </cell>
          <cell r="Q28">
            <v>-1.19279348</v>
          </cell>
          <cell r="T28">
            <v>6.6040000000000001</v>
          </cell>
          <cell r="Z28">
            <v>2.4200607599999997</v>
          </cell>
        </row>
        <row r="29">
          <cell r="B29">
            <v>7.1120000000000001</v>
          </cell>
          <cell r="H29">
            <v>4.7918581999999992</v>
          </cell>
          <cell r="K29">
            <v>7.1120000000000001</v>
          </cell>
          <cell r="Q29">
            <v>-7.0947080399999995</v>
          </cell>
          <cell r="T29">
            <v>7.1120000000000001</v>
          </cell>
          <cell r="Z29">
            <v>1.36516248</v>
          </cell>
        </row>
        <row r="30">
          <cell r="B30">
            <v>7.6199999999999992</v>
          </cell>
          <cell r="H30">
            <v>2.3028498399999999</v>
          </cell>
          <cell r="T30">
            <v>7.6199999999999992</v>
          </cell>
          <cell r="Z30">
            <v>-0.58605459999999998</v>
          </cell>
        </row>
        <row r="31">
          <cell r="B31">
            <v>8.1280000000000001</v>
          </cell>
          <cell r="H31">
            <v>-5.5295975200000003</v>
          </cell>
          <cell r="T31">
            <v>8.1280000000000001</v>
          </cell>
          <cell r="Z31">
            <v>-2.3511131600000001</v>
          </cell>
        </row>
        <row r="32">
          <cell r="T32">
            <v>8.636000000000001</v>
          </cell>
          <cell r="Z32">
            <v>-2.8820096799999999</v>
          </cell>
        </row>
        <row r="33">
          <cell r="T33">
            <v>9.1439999999999984</v>
          </cell>
          <cell r="Z33">
            <v>-1.11005636</v>
          </cell>
        </row>
        <row r="34">
          <cell r="T34">
            <v>9.6519999999999992</v>
          </cell>
          <cell r="Z34">
            <v>4.0265398399999999</v>
          </cell>
        </row>
      </sheetData>
      <sheetData sheetId="10">
        <row r="1">
          <cell r="A1" t="str">
            <v>CM-4D (7-18-4) Circular Puck</v>
          </cell>
          <cell r="M1" t="str">
            <v>LP 7-18-4 + Pre-soak 300hrs_700C</v>
          </cell>
          <cell r="V1" t="str">
            <v xml:space="preserve">LP+TME 7-18-4 </v>
          </cell>
          <cell r="AF1" t="str">
            <v>LP+TME 7-18-4 + Pre-soak 300hrs_700C</v>
          </cell>
          <cell r="AM1" t="str">
            <v>LP 7-18-4</v>
          </cell>
          <cell r="AT1" t="str">
            <v>CM-4B'' (7-18-4)_700C_300hrs</v>
          </cell>
          <cell r="BE1" t="str">
            <v>LP 7-18-3</v>
          </cell>
          <cell r="BQ1" t="str">
            <v>LP 7-18-1</v>
          </cell>
        </row>
        <row r="3">
          <cell r="BW3">
            <v>1.2699999999999999E-2</v>
          </cell>
          <cell r="BY3">
            <v>-393.00131999999996</v>
          </cell>
          <cell r="CB3">
            <v>-381.28022799999997</v>
          </cell>
          <cell r="CD3" t="str">
            <v>SP 5-7A 110H 200</v>
          </cell>
        </row>
        <row r="4">
          <cell r="B4">
            <v>0</v>
          </cell>
          <cell r="H4">
            <v>-422.82119546000001</v>
          </cell>
          <cell r="K4">
            <v>0</v>
          </cell>
          <cell r="Q4">
            <v>-399.43413107999999</v>
          </cell>
          <cell r="T4">
            <v>0</v>
          </cell>
          <cell r="Z4">
            <v>-1196.8748490399998</v>
          </cell>
          <cell r="AC4">
            <v>0</v>
          </cell>
          <cell r="AI4">
            <v>-711.85639096</v>
          </cell>
          <cell r="AL4">
            <v>0</v>
          </cell>
          <cell r="AR4">
            <v>-1039.77117656</v>
          </cell>
          <cell r="AU4">
            <v>0</v>
          </cell>
          <cell r="BA4">
            <v>-925.37331863999998</v>
          </cell>
          <cell r="BD4">
            <v>0</v>
          </cell>
          <cell r="BJ4">
            <v>-1001.4501004799999</v>
          </cell>
          <cell r="BM4">
            <v>0</v>
          </cell>
          <cell r="BS4">
            <v>-600</v>
          </cell>
          <cell r="BW4">
            <v>3.8100000000000002E-2</v>
          </cell>
          <cell r="BY4">
            <v>-361.28542399999998</v>
          </cell>
          <cell r="CB4">
            <v>-375.07494399999996</v>
          </cell>
          <cell r="CD4">
            <v>8.0000000000000002E-3</v>
          </cell>
          <cell r="CE4">
            <v>-444.59878030647593</v>
          </cell>
        </row>
        <row r="5">
          <cell r="B5">
            <v>0.127</v>
          </cell>
          <cell r="H5">
            <v>-403.21171667999999</v>
          </cell>
          <cell r="K5">
            <v>0.127</v>
          </cell>
          <cell r="Q5">
            <v>-380.48733060000001</v>
          </cell>
          <cell r="T5">
            <v>0.127</v>
          </cell>
          <cell r="Z5">
            <v>-1128.26581442</v>
          </cell>
          <cell r="AC5">
            <v>0.127</v>
          </cell>
          <cell r="AI5">
            <v>-671.78404583999998</v>
          </cell>
          <cell r="AL5">
            <v>0.127</v>
          </cell>
          <cell r="AR5">
            <v>-993.89344351999989</v>
          </cell>
          <cell r="AU5">
            <v>0.127</v>
          </cell>
          <cell r="BA5">
            <v>-886.79713643999992</v>
          </cell>
          <cell r="BD5">
            <v>0.127</v>
          </cell>
          <cell r="BJ5">
            <v>-942.05863783999985</v>
          </cell>
          <cell r="BM5">
            <v>0.127</v>
          </cell>
          <cell r="BS5">
            <v>-564.82299999999998</v>
          </cell>
          <cell r="BW5">
            <v>6.3500000000000001E-2</v>
          </cell>
          <cell r="BY5">
            <v>-329.56952799999999</v>
          </cell>
          <cell r="CB5">
            <v>-368.86966000000001</v>
          </cell>
          <cell r="CD5">
            <v>2.4E-2</v>
          </cell>
          <cell r="CE5">
            <v>-467.17308430839603</v>
          </cell>
        </row>
        <row r="6">
          <cell r="B6">
            <v>0.254</v>
          </cell>
          <cell r="H6">
            <v>-383.60913535999998</v>
          </cell>
          <cell r="K6">
            <v>0.254</v>
          </cell>
          <cell r="Q6">
            <v>-361.54053011999997</v>
          </cell>
          <cell r="T6">
            <v>0.254</v>
          </cell>
          <cell r="Z6">
            <v>-1059.6567797999999</v>
          </cell>
          <cell r="AC6">
            <v>0.254</v>
          </cell>
          <cell r="AI6">
            <v>-631.70480595999993</v>
          </cell>
          <cell r="AL6">
            <v>0.254</v>
          </cell>
          <cell r="AR6">
            <v>-948.00881572000003</v>
          </cell>
          <cell r="AU6">
            <v>0.254</v>
          </cell>
          <cell r="BA6">
            <v>-848.21405947999995</v>
          </cell>
          <cell r="BD6">
            <v>0.254</v>
          </cell>
          <cell r="BJ6">
            <v>-882.66717520000009</v>
          </cell>
          <cell r="BM6">
            <v>0.254</v>
          </cell>
          <cell r="BS6">
            <v>-489.86700000000002</v>
          </cell>
          <cell r="BW6">
            <v>0.1016</v>
          </cell>
          <cell r="BY6">
            <v>-266.82721200000003</v>
          </cell>
          <cell r="CB6">
            <v>-357.14856799999995</v>
          </cell>
          <cell r="CD6">
            <v>0.04</v>
          </cell>
          <cell r="CE6">
            <v>-415.61407030510924</v>
          </cell>
        </row>
        <row r="7">
          <cell r="B7">
            <v>0.38099999999999995</v>
          </cell>
          <cell r="H7">
            <v>-364.6342229</v>
          </cell>
          <cell r="K7">
            <v>0.38099999999999995</v>
          </cell>
          <cell r="Q7">
            <v>-343.22115279999997</v>
          </cell>
          <cell r="T7">
            <v>0.38099999999999995</v>
          </cell>
          <cell r="Z7">
            <v>-993.82052410000006</v>
          </cell>
          <cell r="AC7">
            <v>0.38099999999999995</v>
          </cell>
          <cell r="AI7">
            <v>-593.21825563999994</v>
          </cell>
          <cell r="AL7">
            <v>0.38099999999999995</v>
          </cell>
          <cell r="AR7">
            <v>-903.19977047999987</v>
          </cell>
          <cell r="AU7">
            <v>0.38099999999999995</v>
          </cell>
          <cell r="BA7">
            <v>-810.17566855999996</v>
          </cell>
          <cell r="BD7">
            <v>0.38099999999999995</v>
          </cell>
          <cell r="BJ7">
            <v>-825.74403663999999</v>
          </cell>
          <cell r="BM7">
            <v>0.38099999999999995</v>
          </cell>
          <cell r="BS7">
            <v>-421.036</v>
          </cell>
          <cell r="BW7">
            <v>0.1651</v>
          </cell>
          <cell r="BY7">
            <v>-177.19533199999998</v>
          </cell>
          <cell r="CB7">
            <v>-339.22219200000001</v>
          </cell>
          <cell r="CD7">
            <v>5.6000000000000001E-2</v>
          </cell>
          <cell r="CE7">
            <v>-314.42959094157311</v>
          </cell>
        </row>
        <row r="8">
          <cell r="B8">
            <v>0.50800000000000001</v>
          </cell>
          <cell r="H8">
            <v>-346.28697929999998</v>
          </cell>
          <cell r="K8">
            <v>0.50800000000000001</v>
          </cell>
          <cell r="Q8">
            <v>-325.51540912000002</v>
          </cell>
          <cell r="T8">
            <v>0.50800000000000001</v>
          </cell>
          <cell r="Z8">
            <v>-930.71566256000006</v>
          </cell>
          <cell r="AC8">
            <v>0.50800000000000001</v>
          </cell>
          <cell r="AI8">
            <v>-556.28302631999998</v>
          </cell>
          <cell r="AL8">
            <v>0.50800000000000001</v>
          </cell>
          <cell r="AR8">
            <v>-859.47320256</v>
          </cell>
          <cell r="AU8">
            <v>0.50800000000000001</v>
          </cell>
          <cell r="BA8">
            <v>-772.71643747999997</v>
          </cell>
          <cell r="BD8">
            <v>0.50800000000000001</v>
          </cell>
          <cell r="BJ8">
            <v>-771.23406408000005</v>
          </cell>
          <cell r="BM8">
            <v>0.50800000000000001</v>
          </cell>
          <cell r="BS8">
            <v>-358.505</v>
          </cell>
          <cell r="BW8">
            <v>0.24129999999999999</v>
          </cell>
          <cell r="BY8">
            <v>-98.595067999999998</v>
          </cell>
          <cell r="CB8">
            <v>-323.36424399999999</v>
          </cell>
          <cell r="CD8">
            <v>0.08</v>
          </cell>
          <cell r="CE8">
            <v>-207.3710124239434</v>
          </cell>
        </row>
        <row r="9">
          <cell r="B9">
            <v>0.63500000000000001</v>
          </cell>
          <cell r="H9">
            <v>-328.55360963999999</v>
          </cell>
          <cell r="K9">
            <v>0.63500000000000001</v>
          </cell>
          <cell r="Q9">
            <v>-308.42329907999999</v>
          </cell>
          <cell r="T9">
            <v>0.63500000000000001</v>
          </cell>
          <cell r="Z9">
            <v>-870.27322057999993</v>
          </cell>
          <cell r="AC9">
            <v>0.63500000000000001</v>
          </cell>
          <cell r="AI9">
            <v>-520.87843371999998</v>
          </cell>
          <cell r="AL9">
            <v>0.63500000000000001</v>
          </cell>
          <cell r="AR9">
            <v>-816.84290148000002</v>
          </cell>
          <cell r="AU9">
            <v>0.63500000000000001</v>
          </cell>
          <cell r="BA9">
            <v>-735.88462955999989</v>
          </cell>
          <cell r="BD9">
            <v>0.63500000000000001</v>
          </cell>
          <cell r="BJ9">
            <v>-719.09588896000002</v>
          </cell>
          <cell r="BM9">
            <v>0.63500000000000001</v>
          </cell>
          <cell r="BS9">
            <v>-302.28100000000001</v>
          </cell>
          <cell r="BW9">
            <v>0.3175</v>
          </cell>
          <cell r="BY9">
            <v>-35.852752000000002</v>
          </cell>
          <cell r="CB9">
            <v>-308.88524799999999</v>
          </cell>
          <cell r="CD9">
            <v>0.112</v>
          </cell>
          <cell r="CE9">
            <v>-110.64955675932516</v>
          </cell>
        </row>
        <row r="10">
          <cell r="B10">
            <v>0.7619999999999999</v>
          </cell>
          <cell r="H10">
            <v>-311.42031899999995</v>
          </cell>
          <cell r="K10">
            <v>0.7619999999999999</v>
          </cell>
          <cell r="Q10">
            <v>-291.93103315999997</v>
          </cell>
          <cell r="T10">
            <v>0.7619999999999999</v>
          </cell>
          <cell r="Z10">
            <v>-812.44491593999999</v>
          </cell>
          <cell r="AC10">
            <v>0.7619999999999999</v>
          </cell>
          <cell r="AI10">
            <v>-486.97000403999999</v>
          </cell>
          <cell r="AL10">
            <v>0.7619999999999999</v>
          </cell>
          <cell r="AR10">
            <v>-775.31576199999995</v>
          </cell>
          <cell r="AU10">
            <v>0.7619999999999999</v>
          </cell>
          <cell r="BA10">
            <v>-699.71471859999997</v>
          </cell>
          <cell r="BD10">
            <v>0.7619999999999999</v>
          </cell>
          <cell r="BJ10">
            <v>-669.26745844000004</v>
          </cell>
          <cell r="BM10">
            <v>0.7619999999999999</v>
          </cell>
          <cell r="BS10">
            <v>-252.245</v>
          </cell>
          <cell r="BW10">
            <v>0.39369999999999999</v>
          </cell>
          <cell r="BY10">
            <v>8.9631880000000006</v>
          </cell>
          <cell r="CB10">
            <v>-296.47467999999998</v>
          </cell>
          <cell r="CD10">
            <v>0.14399999999999999</v>
          </cell>
          <cell r="CE10">
            <v>-37.101057686141189</v>
          </cell>
        </row>
        <row r="11">
          <cell r="B11">
            <v>0.88900000000000001</v>
          </cell>
          <cell r="H11">
            <v>-294.88710737999997</v>
          </cell>
          <cell r="K11">
            <v>0.88900000000000001</v>
          </cell>
          <cell r="Q11">
            <v>-276.02482183999996</v>
          </cell>
          <cell r="T11">
            <v>0.88900000000000001</v>
          </cell>
          <cell r="Z11">
            <v>-757.17556895999996</v>
          </cell>
          <cell r="AC11">
            <v>0.88900000000000001</v>
          </cell>
          <cell r="AI11">
            <v>-454.52326348000003</v>
          </cell>
          <cell r="AL11">
            <v>0.88900000000000001</v>
          </cell>
          <cell r="AR11">
            <v>-734.91246839999997</v>
          </cell>
          <cell r="AU11">
            <v>0.88900000000000001</v>
          </cell>
          <cell r="BA11">
            <v>-664.25496792000001</v>
          </cell>
          <cell r="BD11">
            <v>0.88900000000000001</v>
          </cell>
          <cell r="BJ11">
            <v>-621.70050919999994</v>
          </cell>
          <cell r="BM11">
            <v>0.88900000000000001</v>
          </cell>
          <cell r="BS11">
            <v>-208.18</v>
          </cell>
          <cell r="BW11">
            <v>0.46989999999999993</v>
          </cell>
          <cell r="BY11">
            <v>35.852752000000002</v>
          </cell>
          <cell r="CB11">
            <v>-286.82201600000002</v>
          </cell>
          <cell r="CD11">
            <v>0.17599999999999999</v>
          </cell>
          <cell r="CE11">
            <v>-3.0786944574180395</v>
          </cell>
        </row>
        <row r="12">
          <cell r="B12">
            <v>1.016</v>
          </cell>
          <cell r="H12">
            <v>-278.9332824</v>
          </cell>
          <cell r="K12">
            <v>1.016</v>
          </cell>
          <cell r="Q12">
            <v>-260.69087560000003</v>
          </cell>
          <cell r="T12">
            <v>1.016</v>
          </cell>
          <cell r="Z12">
            <v>-704.39620503999993</v>
          </cell>
          <cell r="AC12">
            <v>1.016</v>
          </cell>
          <cell r="AI12">
            <v>-423.51063299999998</v>
          </cell>
          <cell r="AL12">
            <v>1.016</v>
          </cell>
          <cell r="AR12">
            <v>-695.62612591999994</v>
          </cell>
          <cell r="AU12">
            <v>1.016</v>
          </cell>
          <cell r="BA12">
            <v>-629.53295656</v>
          </cell>
          <cell r="BD12">
            <v>1.016</v>
          </cell>
          <cell r="BJ12">
            <v>-576.34677792000002</v>
          </cell>
          <cell r="BM12">
            <v>1.016</v>
          </cell>
          <cell r="BS12">
            <v>-169.785</v>
          </cell>
          <cell r="BW12">
            <v>0.5714999999999999</v>
          </cell>
          <cell r="BY12">
            <v>38.610655999999999</v>
          </cell>
          <cell r="CB12">
            <v>-275.79039999999998</v>
          </cell>
          <cell r="CD12">
            <v>0.224</v>
          </cell>
          <cell r="CE12">
            <v>11.133559151254302</v>
          </cell>
        </row>
        <row r="13">
          <cell r="B13">
            <v>1.27</v>
          </cell>
          <cell r="H13">
            <v>-248.73620251999998</v>
          </cell>
          <cell r="K13">
            <v>1.27</v>
          </cell>
          <cell r="Q13">
            <v>-231.71909407999996</v>
          </cell>
          <cell r="T13">
            <v>1.27</v>
          </cell>
          <cell r="Z13">
            <v>-606.11429750000002</v>
          </cell>
          <cell r="AC13">
            <v>1.27</v>
          </cell>
          <cell r="AI13">
            <v>-365.64980708000002</v>
          </cell>
          <cell r="AL13">
            <v>1.27</v>
          </cell>
          <cell r="AR13">
            <v>-620.47324191999996</v>
          </cell>
          <cell r="AU13">
            <v>1.27</v>
          </cell>
          <cell r="BA13">
            <v>-562.45383651999998</v>
          </cell>
          <cell r="BD13">
            <v>1.27</v>
          </cell>
          <cell r="BJ13">
            <v>-492.07212643999998</v>
          </cell>
          <cell r="BM13">
            <v>1.27</v>
          </cell>
          <cell r="BS13">
            <v>-108.52800000000001</v>
          </cell>
          <cell r="BW13">
            <v>0.69850000000000001</v>
          </cell>
          <cell r="BY13">
            <v>23.442183999999997</v>
          </cell>
          <cell r="CB13">
            <v>-268.206164</v>
          </cell>
          <cell r="CD13">
            <v>0.25600000000000001</v>
          </cell>
          <cell r="CE13">
            <v>7.6030082030363628</v>
          </cell>
        </row>
        <row r="14">
          <cell r="B14">
            <v>1.5239999999999998</v>
          </cell>
          <cell r="H14">
            <v>-220.74630983999998</v>
          </cell>
          <cell r="K14">
            <v>1.5239999999999998</v>
          </cell>
          <cell r="Q14">
            <v>-204.93295147999999</v>
          </cell>
          <cell r="T14">
            <v>1.5239999999999998</v>
          </cell>
          <cell r="Z14">
            <v>-517.15775587999997</v>
          </cell>
          <cell r="AC14">
            <v>1.5239999999999998</v>
          </cell>
          <cell r="AI14">
            <v>-313.14620967999997</v>
          </cell>
          <cell r="AL14">
            <v>1.5239999999999998</v>
          </cell>
          <cell r="AR14">
            <v>-549.89158379999992</v>
          </cell>
          <cell r="AU14">
            <v>1.5239999999999998</v>
          </cell>
          <cell r="BA14">
            <v>-498.72556983999999</v>
          </cell>
          <cell r="BD14">
            <v>1.5239999999999998</v>
          </cell>
          <cell r="BJ14">
            <v>-416.04360792</v>
          </cell>
          <cell r="BM14">
            <v>1.5239999999999998</v>
          </cell>
          <cell r="BS14">
            <v>-65.162999999999997</v>
          </cell>
          <cell r="BW14">
            <v>0.82550000000000001</v>
          </cell>
          <cell r="BY14">
            <v>9.6526639999999997</v>
          </cell>
          <cell r="CB14">
            <v>-258.55349999999999</v>
          </cell>
          <cell r="CD14">
            <v>0.32</v>
          </cell>
          <cell r="CE14">
            <v>4.0724572548184241</v>
          </cell>
        </row>
        <row r="15">
          <cell r="B15">
            <v>1.778</v>
          </cell>
          <cell r="H15">
            <v>-194.88773229999998</v>
          </cell>
          <cell r="K15">
            <v>1.778</v>
          </cell>
          <cell r="Q15">
            <v>-180.23592115999998</v>
          </cell>
          <cell r="T15">
            <v>1.778</v>
          </cell>
          <cell r="Z15">
            <v>-437.06445035999997</v>
          </cell>
          <cell r="AC15">
            <v>1.778</v>
          </cell>
          <cell r="AI15">
            <v>-265.73094515999998</v>
          </cell>
          <cell r="AL15">
            <v>1.778</v>
          </cell>
          <cell r="AR15">
            <v>-483.91562536000004</v>
          </cell>
          <cell r="AU15">
            <v>1.778</v>
          </cell>
          <cell r="BA15">
            <v>-438.55499931999998</v>
          </cell>
          <cell r="BD15">
            <v>1.778</v>
          </cell>
          <cell r="BJ15">
            <v>-347.84753675999997</v>
          </cell>
          <cell r="BM15">
            <v>1.778</v>
          </cell>
          <cell r="BS15">
            <v>-36.176000000000002</v>
          </cell>
          <cell r="BW15">
            <v>0.9524999999999999</v>
          </cell>
          <cell r="BY15">
            <v>4.8263319999999998</v>
          </cell>
          <cell r="CB15">
            <v>-245.45345599999999</v>
          </cell>
          <cell r="CD15">
            <v>0.38400000000000001</v>
          </cell>
          <cell r="CE15">
            <v>6.89327842511016</v>
          </cell>
        </row>
        <row r="16">
          <cell r="B16">
            <v>2.032</v>
          </cell>
          <cell r="H16">
            <v>-171.07080291999998</v>
          </cell>
          <cell r="K16">
            <v>2.032</v>
          </cell>
          <cell r="Q16">
            <v>-157.55905551999999</v>
          </cell>
          <cell r="T16">
            <v>2.032</v>
          </cell>
          <cell r="Z16">
            <v>-365.3929435</v>
          </cell>
          <cell r="AC16">
            <v>2.032</v>
          </cell>
          <cell r="AI16">
            <v>-223.16959168</v>
          </cell>
          <cell r="AL16">
            <v>2.032</v>
          </cell>
          <cell r="AR16">
            <v>-422.54536659999997</v>
          </cell>
          <cell r="AU16">
            <v>2.032</v>
          </cell>
          <cell r="BA16">
            <v>-382.13517823999996</v>
          </cell>
          <cell r="BD16">
            <v>2.032</v>
          </cell>
          <cell r="BJ16">
            <v>-287.08401687999998</v>
          </cell>
          <cell r="BM16">
            <v>2.032</v>
          </cell>
          <cell r="BS16">
            <v>-18.158000000000001</v>
          </cell>
          <cell r="BW16">
            <v>1.0795000000000001</v>
          </cell>
          <cell r="BY16">
            <v>6.8947599999999998</v>
          </cell>
          <cell r="CB16">
            <v>-226.14812799999999</v>
          </cell>
          <cell r="CD16">
            <v>0.44800000000000001</v>
          </cell>
          <cell r="CE16">
            <v>8.3036890102560275</v>
          </cell>
        </row>
        <row r="17">
          <cell r="B17">
            <v>2.2859999999999996</v>
          </cell>
          <cell r="H17">
            <v>-149.2265471</v>
          </cell>
          <cell r="K17">
            <v>2.2859999999999996</v>
          </cell>
          <cell r="Q17">
            <v>-136.81961744</v>
          </cell>
          <cell r="T17">
            <v>2.2859999999999996</v>
          </cell>
          <cell r="Z17">
            <v>-301.69490039999999</v>
          </cell>
          <cell r="AC17">
            <v>2.2859999999999996</v>
          </cell>
          <cell r="AI17">
            <v>-185.19325359999999</v>
          </cell>
          <cell r="AL17">
            <v>2.2859999999999996</v>
          </cell>
          <cell r="AR17">
            <v>-365.78080752</v>
          </cell>
          <cell r="AU17">
            <v>2.2859999999999996</v>
          </cell>
          <cell r="BA17">
            <v>-329.59710704000003</v>
          </cell>
          <cell r="BD17">
            <v>2.2859999999999996</v>
          </cell>
          <cell r="BJ17">
            <v>-233.34625743999999</v>
          </cell>
          <cell r="BM17">
            <v>2.2859999999999996</v>
          </cell>
          <cell r="BS17">
            <v>-8.0009999999999994</v>
          </cell>
          <cell r="BW17">
            <v>1.2064999999999999</v>
          </cell>
          <cell r="BY17">
            <v>9.6526639999999997</v>
          </cell>
          <cell r="CB17">
            <v>-201.32699199999999</v>
          </cell>
          <cell r="CD17">
            <v>0.51200000000000001</v>
          </cell>
          <cell r="CE17">
            <v>9.7140995954018958</v>
          </cell>
        </row>
        <row r="18">
          <cell r="B18">
            <v>2.54</v>
          </cell>
          <cell r="H18">
            <v>-129.26529786</v>
          </cell>
          <cell r="K18">
            <v>2.54</v>
          </cell>
          <cell r="Q18">
            <v>-117.92108028000001</v>
          </cell>
          <cell r="T18">
            <v>2.54</v>
          </cell>
          <cell r="Z18">
            <v>-245.52198615999995</v>
          </cell>
          <cell r="AC18">
            <v>2.54</v>
          </cell>
          <cell r="AI18">
            <v>-151.56061431999998</v>
          </cell>
          <cell r="AL18">
            <v>2.54</v>
          </cell>
          <cell r="AR18">
            <v>-313.58057955999999</v>
          </cell>
          <cell r="AU18">
            <v>2.54</v>
          </cell>
          <cell r="BA18">
            <v>-281.05110187999998</v>
          </cell>
          <cell r="BD18">
            <v>2.54</v>
          </cell>
          <cell r="BJ18">
            <v>-186.22057283999999</v>
          </cell>
          <cell r="BM18">
            <v>2.54</v>
          </cell>
          <cell r="BS18">
            <v>-3.101</v>
          </cell>
          <cell r="BW18">
            <v>1.3334999999999999</v>
          </cell>
          <cell r="BY18">
            <v>11.031616</v>
          </cell>
          <cell r="CB18">
            <v>-173.05847600000001</v>
          </cell>
        </row>
        <row r="19">
          <cell r="B19">
            <v>2.794</v>
          </cell>
          <cell r="H19">
            <v>-111.09738821999998</v>
          </cell>
          <cell r="K19">
            <v>2.794</v>
          </cell>
          <cell r="Q19">
            <v>-100.78760167999999</v>
          </cell>
          <cell r="T19">
            <v>2.794</v>
          </cell>
          <cell r="Z19">
            <v>-196.41896842</v>
          </cell>
          <cell r="AC19">
            <v>2.794</v>
          </cell>
          <cell r="AI19">
            <v>-122.02346247999999</v>
          </cell>
          <cell r="AL19">
            <v>2.794</v>
          </cell>
          <cell r="AR19">
            <v>-265.88952463999999</v>
          </cell>
          <cell r="AU19">
            <v>2.794</v>
          </cell>
          <cell r="BA19">
            <v>-236.57300511999998</v>
          </cell>
          <cell r="BD19">
            <v>2.794</v>
          </cell>
          <cell r="BJ19">
            <v>-145.31396176000001</v>
          </cell>
          <cell r="BM19">
            <v>2.794</v>
          </cell>
          <cell r="BS19">
            <v>-1.351</v>
          </cell>
          <cell r="BW19">
            <v>1.4604999999999999</v>
          </cell>
          <cell r="BY19">
            <v>8.9631880000000006</v>
          </cell>
          <cell r="CB19">
            <v>-143.41100800000001</v>
          </cell>
        </row>
        <row r="20">
          <cell r="B20">
            <v>3.0479999999999996</v>
          </cell>
          <cell r="H20">
            <v>-94.65384358</v>
          </cell>
          <cell r="K20">
            <v>3.0479999999999996</v>
          </cell>
          <cell r="Q20">
            <v>-85.343339279999995</v>
          </cell>
          <cell r="T20">
            <v>3.0479999999999996</v>
          </cell>
          <cell r="Z20">
            <v>-153.93751227999999</v>
          </cell>
          <cell r="AC20">
            <v>3.0479999999999996</v>
          </cell>
          <cell r="AI20">
            <v>-96.319797199999996</v>
          </cell>
          <cell r="AL20">
            <v>3.0479999999999996</v>
          </cell>
          <cell r="AR20">
            <v>-222.64558991999999</v>
          </cell>
          <cell r="AU20">
            <v>3.0479999999999996</v>
          </cell>
          <cell r="BA20">
            <v>-196.19729056</v>
          </cell>
          <cell r="BD20">
            <v>3.0479999999999996</v>
          </cell>
          <cell r="BJ20">
            <v>-110.21273859999999</v>
          </cell>
          <cell r="BM20">
            <v>3.0479999999999996</v>
          </cell>
          <cell r="BS20">
            <v>1.1830000000000001</v>
          </cell>
          <cell r="BW20">
            <v>1.5874999999999999</v>
          </cell>
          <cell r="BY20">
            <v>6.2052839999999998</v>
          </cell>
          <cell r="CB20">
            <v>-115.831968</v>
          </cell>
        </row>
        <row r="21">
          <cell r="B21">
            <v>3.302</v>
          </cell>
          <cell r="H21">
            <v>-79.851894419999994</v>
          </cell>
          <cell r="K21">
            <v>3.302</v>
          </cell>
          <cell r="Q21">
            <v>-71.491766439999992</v>
          </cell>
          <cell r="T21">
            <v>3.302</v>
          </cell>
          <cell r="Z21">
            <v>-117.62928283999999</v>
          </cell>
          <cell r="AC21">
            <v>3.302</v>
          </cell>
          <cell r="AI21">
            <v>-74.201407119999999</v>
          </cell>
          <cell r="AL21">
            <v>3.302</v>
          </cell>
          <cell r="AR21">
            <v>-183.75224875999999</v>
          </cell>
          <cell r="AU21">
            <v>3.302</v>
          </cell>
          <cell r="BA21">
            <v>-159.93085296000001</v>
          </cell>
          <cell r="BD21">
            <v>3.302</v>
          </cell>
          <cell r="BJ21">
            <v>-80.510112519999993</v>
          </cell>
          <cell r="BM21">
            <v>3.302</v>
          </cell>
          <cell r="BS21">
            <v>-1.5329999999999999</v>
          </cell>
          <cell r="BW21">
            <v>1.7144999999999999</v>
          </cell>
          <cell r="BY21">
            <v>5.5158079999999998</v>
          </cell>
          <cell r="CB21">
            <v>-91.010831999999994</v>
          </cell>
        </row>
        <row r="22">
          <cell r="B22">
            <v>3.556</v>
          </cell>
          <cell r="H22">
            <v>-66.601873760000004</v>
          </cell>
          <cell r="K22">
            <v>3.556</v>
          </cell>
          <cell r="Q22">
            <v>-59.150146040000003</v>
          </cell>
          <cell r="T22">
            <v>3.556</v>
          </cell>
          <cell r="Z22">
            <v>-87.045945199999991</v>
          </cell>
          <cell r="AC22">
            <v>3.556</v>
          </cell>
          <cell r="AI22">
            <v>-55.42008088</v>
          </cell>
          <cell r="AL22">
            <v>3.556</v>
          </cell>
          <cell r="AR22">
            <v>-149.10607976</v>
          </cell>
          <cell r="AU22">
            <v>3.556</v>
          </cell>
          <cell r="BA22">
            <v>-127.73921852000001</v>
          </cell>
          <cell r="BD22">
            <v>3.556</v>
          </cell>
          <cell r="BJ22">
            <v>-55.799292680000001</v>
          </cell>
          <cell r="BM22">
            <v>3.556</v>
          </cell>
          <cell r="BS22">
            <v>-1.75</v>
          </cell>
          <cell r="BW22">
            <v>1.9049999999999998</v>
          </cell>
          <cell r="BY22">
            <v>10.342140000000001</v>
          </cell>
          <cell r="CB22">
            <v>-53.089652000000001</v>
          </cell>
        </row>
        <row r="23">
          <cell r="B23">
            <v>4.0640000000000001</v>
          </cell>
          <cell r="H23">
            <v>-44.433437319999996</v>
          </cell>
          <cell r="K23">
            <v>4.0640000000000001</v>
          </cell>
          <cell r="Q23">
            <v>-38.686498359999995</v>
          </cell>
          <cell r="T23">
            <v>4.0640000000000001</v>
          </cell>
          <cell r="Z23">
            <v>-41.246810799999999</v>
          </cell>
          <cell r="AC23">
            <v>4.0640000000000001</v>
          </cell>
          <cell r="AI23">
            <v>-26.841300679999996</v>
          </cell>
          <cell r="AL23">
            <v>4.0640000000000001</v>
          </cell>
          <cell r="AR23">
            <v>-91.982993159999992</v>
          </cell>
          <cell r="AU23">
            <v>4.0640000000000001</v>
          </cell>
          <cell r="BA23">
            <v>-75.263200159999997</v>
          </cell>
          <cell r="BD23">
            <v>4.0640000000000001</v>
          </cell>
          <cell r="BJ23">
            <v>-19.753487400000001</v>
          </cell>
          <cell r="BM23">
            <v>4.0640000000000001</v>
          </cell>
          <cell r="BS23">
            <v>-0.89600000000000002</v>
          </cell>
          <cell r="BW23">
            <v>2.1590000000000003</v>
          </cell>
          <cell r="BY23">
            <v>10.342140000000001</v>
          </cell>
          <cell r="CB23">
            <v>-14.478996</v>
          </cell>
        </row>
        <row r="24">
          <cell r="B24">
            <v>4.5719999999999992</v>
          </cell>
          <cell r="H24">
            <v>-27.513967939999997</v>
          </cell>
          <cell r="K24">
            <v>4.5719999999999992</v>
          </cell>
          <cell r="Q24">
            <v>-23.283604519999997</v>
          </cell>
          <cell r="T24">
            <v>4.5719999999999992</v>
          </cell>
          <cell r="Z24">
            <v>-12.960327339999999</v>
          </cell>
          <cell r="AC24">
            <v>4.5719999999999992</v>
          </cell>
          <cell r="AI24">
            <v>-8.5770814399999988</v>
          </cell>
          <cell r="AL24">
            <v>4.5719999999999992</v>
          </cell>
          <cell r="AR24">
            <v>-50.014589039999997</v>
          </cell>
          <cell r="AU24">
            <v>4.5719999999999992</v>
          </cell>
          <cell r="BA24">
            <v>-37.810863839999996</v>
          </cell>
          <cell r="BD24">
            <v>4.5719999999999992</v>
          </cell>
          <cell r="BJ24">
            <v>1.19279348</v>
          </cell>
          <cell r="BM24">
            <v>4.5719999999999992</v>
          </cell>
          <cell r="BS24">
            <v>1.1970000000000001</v>
          </cell>
          <cell r="BW24">
            <v>2.4129999999999998</v>
          </cell>
          <cell r="BY24">
            <v>8.9631880000000006</v>
          </cell>
          <cell r="CB24">
            <v>29.647467999999996</v>
          </cell>
        </row>
        <row r="25">
          <cell r="B25">
            <v>5.08</v>
          </cell>
          <cell r="H25">
            <v>-15.174412</v>
          </cell>
          <cell r="K25">
            <v>5.08</v>
          </cell>
          <cell r="Q25">
            <v>-12.265778039999999</v>
          </cell>
          <cell r="T25">
            <v>5.08</v>
          </cell>
          <cell r="Z25">
            <v>1.4277742199999999</v>
          </cell>
          <cell r="AC25">
            <v>5.08</v>
          </cell>
          <cell r="AI25">
            <v>1.39274152</v>
          </cell>
          <cell r="AL25">
            <v>5.08</v>
          </cell>
          <cell r="AR25">
            <v>-21.60817784</v>
          </cell>
          <cell r="AU25">
            <v>5.08</v>
          </cell>
          <cell r="BA25">
            <v>-13.83778332</v>
          </cell>
          <cell r="BD25">
            <v>5.08</v>
          </cell>
          <cell r="BJ25">
            <v>10.273192399999999</v>
          </cell>
          <cell r="BM25">
            <v>5.08</v>
          </cell>
          <cell r="BS25">
            <v>2.9049999999999998</v>
          </cell>
          <cell r="BW25">
            <v>2.6669999999999998</v>
          </cell>
          <cell r="BY25">
            <v>8.9631880000000006</v>
          </cell>
          <cell r="CB25">
            <v>71.016028000000006</v>
          </cell>
        </row>
        <row r="26">
          <cell r="B26">
            <v>5.5880000000000001</v>
          </cell>
          <cell r="H26">
            <v>-6.7733057199999998</v>
          </cell>
          <cell r="K26">
            <v>5.5880000000000001</v>
          </cell>
          <cell r="Q26">
            <v>-4.9711219599999996</v>
          </cell>
          <cell r="T26">
            <v>5.5880000000000001</v>
          </cell>
          <cell r="Z26">
            <v>5.5110705400000004</v>
          </cell>
          <cell r="AC26">
            <v>5.5880000000000001</v>
          </cell>
          <cell r="AI26">
            <v>5.0814381199999996</v>
          </cell>
          <cell r="AL26">
            <v>5.5880000000000001</v>
          </cell>
          <cell r="AR26">
            <v>-4.8539110399999998</v>
          </cell>
          <cell r="AU26">
            <v>5.5880000000000001</v>
          </cell>
          <cell r="BA26">
            <v>-1.26174108</v>
          </cell>
          <cell r="BD26">
            <v>5.5880000000000001</v>
          </cell>
          <cell r="BJ26">
            <v>10.735141319999999</v>
          </cell>
          <cell r="BM26">
            <v>5.5880000000000001</v>
          </cell>
          <cell r="BS26">
            <v>3.101</v>
          </cell>
          <cell r="BW26">
            <v>2.9209999999999998</v>
          </cell>
          <cell r="BY26">
            <v>11.031616</v>
          </cell>
          <cell r="CB26">
            <v>111.69511199999999</v>
          </cell>
        </row>
        <row r="27">
          <cell r="B27">
            <v>6.0959999999999992</v>
          </cell>
          <cell r="H27">
            <v>-1.6346980199999999</v>
          </cell>
          <cell r="K27">
            <v>6.0959999999999992</v>
          </cell>
          <cell r="Q27">
            <v>-0.72394979999999998</v>
          </cell>
          <cell r="T27">
            <v>6.0959999999999992</v>
          </cell>
          <cell r="Z27">
            <v>2.8762408199999996</v>
          </cell>
          <cell r="AC27">
            <v>6.0959999999999992</v>
          </cell>
          <cell r="AI27">
            <v>4.5091730400000003</v>
          </cell>
          <cell r="AL27">
            <v>6.0959999999999992</v>
          </cell>
          <cell r="AR27">
            <v>2.4545345599999999</v>
          </cell>
          <cell r="AU27">
            <v>6.0959999999999992</v>
          </cell>
          <cell r="BA27">
            <v>2.5786402399999999</v>
          </cell>
          <cell r="BD27">
            <v>6.0959999999999992</v>
          </cell>
          <cell r="BJ27">
            <v>5.8329669599999994</v>
          </cell>
          <cell r="BM27">
            <v>6.0959999999999992</v>
          </cell>
          <cell r="BS27">
            <v>1.89</v>
          </cell>
          <cell r="BW27">
            <v>3.1749999999999998</v>
          </cell>
          <cell r="BY27">
            <v>10.342140000000001</v>
          </cell>
          <cell r="CB27">
            <v>150.99524399999999</v>
          </cell>
        </row>
        <row r="28">
          <cell r="B28">
            <v>6.6040000000000001</v>
          </cell>
          <cell r="H28">
            <v>0.87597742000000001</v>
          </cell>
          <cell r="K28">
            <v>6.6040000000000001</v>
          </cell>
          <cell r="Q28">
            <v>1.13074064</v>
          </cell>
          <cell r="T28">
            <v>6.6040000000000001</v>
          </cell>
          <cell r="Z28">
            <v>-2.8762408199999996</v>
          </cell>
          <cell r="AC28">
            <v>6.6040000000000001</v>
          </cell>
          <cell r="AI28">
            <v>1.6892161999999999</v>
          </cell>
          <cell r="AL28">
            <v>6.6040000000000001</v>
          </cell>
          <cell r="AR28">
            <v>2.8475358799999997</v>
          </cell>
          <cell r="AU28">
            <v>6.6040000000000001</v>
          </cell>
          <cell r="BA28">
            <v>0.91010831999999997</v>
          </cell>
          <cell r="BD28">
            <v>6.6040000000000001</v>
          </cell>
          <cell r="BJ28">
            <v>-1.19279348</v>
          </cell>
          <cell r="BM28">
            <v>6.6040000000000001</v>
          </cell>
          <cell r="BS28">
            <v>0.28000000000000003</v>
          </cell>
          <cell r="BW28">
            <v>3.4289999999999998</v>
          </cell>
          <cell r="BY28">
            <v>11.031616</v>
          </cell>
          <cell r="CB28">
            <v>181.332188</v>
          </cell>
        </row>
        <row r="29">
          <cell r="B29">
            <v>7.1120000000000001</v>
          </cell>
          <cell r="H29">
            <v>1.4208767599999998</v>
          </cell>
          <cell r="K29">
            <v>7.1120000000000001</v>
          </cell>
          <cell r="Q29">
            <v>1.26174108</v>
          </cell>
          <cell r="T29">
            <v>7.1120000000000001</v>
          </cell>
          <cell r="Z29">
            <v>-8.1527977199999988</v>
          </cell>
          <cell r="AC29">
            <v>7.1120000000000001</v>
          </cell>
          <cell r="AI29">
            <v>-1.36516248</v>
          </cell>
          <cell r="AL29">
            <v>7.1120000000000001</v>
          </cell>
          <cell r="AR29">
            <v>-0.82737119999999997</v>
          </cell>
          <cell r="AU29">
            <v>7.1120000000000001</v>
          </cell>
          <cell r="BA29">
            <v>-2.4821135999999999</v>
          </cell>
          <cell r="BD29">
            <v>7.1120000000000001</v>
          </cell>
          <cell r="BJ29">
            <v>-7.0947080399999995</v>
          </cell>
          <cell r="BM29">
            <v>7.1120000000000001</v>
          </cell>
          <cell r="BS29">
            <v>-1.0569999999999999</v>
          </cell>
          <cell r="BW29">
            <v>3.6829999999999994</v>
          </cell>
          <cell r="BY29">
            <v>11.721091999999999</v>
          </cell>
          <cell r="CB29">
            <v>202.016468</v>
          </cell>
        </row>
        <row r="30">
          <cell r="B30">
            <v>7.6199999999999992</v>
          </cell>
          <cell r="H30">
            <v>0.65525869999999997</v>
          </cell>
          <cell r="K30">
            <v>7.6199999999999992</v>
          </cell>
          <cell r="Q30">
            <v>0.35163275999999999</v>
          </cell>
          <cell r="T30">
            <v>7.6199999999999992</v>
          </cell>
          <cell r="Z30">
            <v>-9.3460582999999993</v>
          </cell>
          <cell r="AC30">
            <v>7.6199999999999992</v>
          </cell>
          <cell r="AI30">
            <v>-2.6337983199999999</v>
          </cell>
          <cell r="AL30">
            <v>7.6199999999999992</v>
          </cell>
          <cell r="AR30">
            <v>-5.4192813600000003</v>
          </cell>
          <cell r="AU30">
            <v>7.6199999999999992</v>
          </cell>
          <cell r="BA30">
            <v>-3.2543267199999999</v>
          </cell>
          <cell r="BM30">
            <v>7.6199999999999992</v>
          </cell>
          <cell r="BS30">
            <v>-2.9609999999999999</v>
          </cell>
          <cell r="BW30">
            <v>3.9369999999999998</v>
          </cell>
          <cell r="BY30">
            <v>11.721091999999999</v>
          </cell>
          <cell r="CB30">
            <v>222.01127200000002</v>
          </cell>
        </row>
        <row r="31">
          <cell r="B31">
            <v>8.1280000000000001</v>
          </cell>
          <cell r="H31">
            <v>-0.76561805999999999</v>
          </cell>
          <cell r="K31">
            <v>8.1280000000000001</v>
          </cell>
          <cell r="Q31">
            <v>-0.94458212000000008</v>
          </cell>
          <cell r="T31">
            <v>8.1280000000000001</v>
          </cell>
          <cell r="Z31">
            <v>-2.8762408199999996</v>
          </cell>
          <cell r="AC31">
            <v>8.1280000000000001</v>
          </cell>
          <cell r="AI31">
            <v>-9.6526639999999997E-2</v>
          </cell>
          <cell r="AL31">
            <v>8.1280000000000001</v>
          </cell>
          <cell r="AR31">
            <v>-7.4601303200000002</v>
          </cell>
          <cell r="AU31">
            <v>8.1280000000000001</v>
          </cell>
          <cell r="BA31">
            <v>3.5025380799999999</v>
          </cell>
          <cell r="BM31">
            <v>8.1280000000000001</v>
          </cell>
          <cell r="BS31">
            <v>-7.8470000000000004</v>
          </cell>
          <cell r="BW31">
            <v>4.1909999999999998</v>
          </cell>
          <cell r="BY31">
            <v>11.031616</v>
          </cell>
          <cell r="CB31">
            <v>234.42184</v>
          </cell>
        </row>
        <row r="32">
          <cell r="B32">
            <v>8.636000000000001</v>
          </cell>
          <cell r="H32">
            <v>-2.1795973599999998</v>
          </cell>
          <cell r="K32">
            <v>8.636000000000001</v>
          </cell>
          <cell r="Q32">
            <v>-1.9581118399999997</v>
          </cell>
          <cell r="T32">
            <v>8.636000000000001</v>
          </cell>
          <cell r="Z32">
            <v>14.87092376</v>
          </cell>
          <cell r="AC32">
            <v>8.636000000000001</v>
          </cell>
          <cell r="AL32">
            <v>8.636000000000001</v>
          </cell>
          <cell r="AR32">
            <v>-3.1646948400000001</v>
          </cell>
          <cell r="AU32">
            <v>8.636000000000001</v>
          </cell>
          <cell r="BA32">
            <v>23.276709759999999</v>
          </cell>
          <cell r="BM32">
            <v>8.636000000000001</v>
          </cell>
          <cell r="BS32">
            <v>-17.135999999999999</v>
          </cell>
          <cell r="BW32">
            <v>4.4449999999999994</v>
          </cell>
          <cell r="BY32">
            <v>14.478996</v>
          </cell>
          <cell r="CB32">
            <v>239.93764799999997</v>
          </cell>
        </row>
        <row r="33">
          <cell r="B33">
            <v>9.1439999999999984</v>
          </cell>
          <cell r="H33">
            <v>-2.9452154199999998</v>
          </cell>
          <cell r="K33">
            <v>9.1439999999999984</v>
          </cell>
          <cell r="Q33">
            <v>-2.0201646799999997</v>
          </cell>
          <cell r="AC33">
            <v>9.1439999999999984</v>
          </cell>
          <cell r="AL33">
            <v>9.1439999999999984</v>
          </cell>
          <cell r="AR33">
            <v>11.555617759999999</v>
          </cell>
          <cell r="AU33">
            <v>9.1439999999999984</v>
          </cell>
          <cell r="BA33">
            <v>62.101103319999993</v>
          </cell>
          <cell r="BM33">
            <v>9.1439999999999984</v>
          </cell>
          <cell r="BW33">
            <v>4.6989999999999998</v>
          </cell>
          <cell r="BY33">
            <v>11.031616</v>
          </cell>
          <cell r="CB33">
            <v>237.17974399999997</v>
          </cell>
        </row>
        <row r="34">
          <cell r="B34">
            <v>9.6519999999999992</v>
          </cell>
          <cell r="H34">
            <v>-2.4003160799999996</v>
          </cell>
          <cell r="K34">
            <v>9.6519999999999992</v>
          </cell>
          <cell r="Q34">
            <v>-0.46194891999999999</v>
          </cell>
          <cell r="AC34">
            <v>9.6519999999999992</v>
          </cell>
          <cell r="AL34">
            <v>9.6519999999999992</v>
          </cell>
          <cell r="AR34">
            <v>41.113453880000002</v>
          </cell>
          <cell r="BW34">
            <v>4.9530000000000003</v>
          </cell>
          <cell r="BY34">
            <v>13.100043999999999</v>
          </cell>
          <cell r="CB34">
            <v>234.42184</v>
          </cell>
        </row>
        <row r="35">
          <cell r="B35">
            <v>10.16</v>
          </cell>
          <cell r="H35">
            <v>0.1034619</v>
          </cell>
          <cell r="K35">
            <v>10.16</v>
          </cell>
          <cell r="Q35">
            <v>3.3784323999999999</v>
          </cell>
          <cell r="BW35">
            <v>5.206999999999999</v>
          </cell>
          <cell r="BY35">
            <v>15.857947999999999</v>
          </cell>
          <cell r="CB35">
            <v>224.0797</v>
          </cell>
        </row>
        <row r="36">
          <cell r="B36">
            <v>10.667999999999999</v>
          </cell>
          <cell r="BW36">
            <v>5.4609999999999994</v>
          </cell>
          <cell r="BY36">
            <v>15.168472000000001</v>
          </cell>
          <cell r="CB36">
            <v>201.32699199999999</v>
          </cell>
        </row>
        <row r="37">
          <cell r="B37">
            <v>11.176</v>
          </cell>
          <cell r="BW37">
            <v>5.7149999999999999</v>
          </cell>
          <cell r="BY37">
            <v>15.168472000000001</v>
          </cell>
          <cell r="CB37">
            <v>180.64271199999999</v>
          </cell>
        </row>
        <row r="38">
          <cell r="BW38">
            <v>5.9689999999999994</v>
          </cell>
          <cell r="BY38">
            <v>16.547423999999999</v>
          </cell>
          <cell r="CB38">
            <v>162.02686</v>
          </cell>
        </row>
        <row r="39">
          <cell r="BW39">
            <v>6.2229999999999999</v>
          </cell>
          <cell r="BY39">
            <v>15.857947999999999</v>
          </cell>
          <cell r="CB39">
            <v>144.10048399999999</v>
          </cell>
        </row>
        <row r="40">
          <cell r="BW40">
            <v>6.4769999999999994</v>
          </cell>
          <cell r="BY40">
            <v>15.857947999999999</v>
          </cell>
          <cell r="CB40">
            <v>120.6583</v>
          </cell>
        </row>
        <row r="41">
          <cell r="BW41">
            <v>6.7309999999999999</v>
          </cell>
          <cell r="BY41">
            <v>16.547423999999999</v>
          </cell>
          <cell r="CB41">
            <v>95.837164000000001</v>
          </cell>
        </row>
        <row r="42">
          <cell r="BW42">
            <v>6.9850000000000003</v>
          </cell>
          <cell r="BY42">
            <v>16.547423999999999</v>
          </cell>
          <cell r="CB42">
            <v>71.016028000000006</v>
          </cell>
        </row>
        <row r="43">
          <cell r="BW43">
            <v>7.238999999999999</v>
          </cell>
          <cell r="BY43">
            <v>17.236899999999999</v>
          </cell>
          <cell r="CB43">
            <v>50.331747999999997</v>
          </cell>
        </row>
        <row r="44">
          <cell r="BW44">
            <v>7.4929999999999994</v>
          </cell>
          <cell r="BY44">
            <v>17.926376000000001</v>
          </cell>
          <cell r="CB44">
            <v>26.200087999999997</v>
          </cell>
        </row>
        <row r="45">
          <cell r="BW45">
            <v>7.746999999999999</v>
          </cell>
          <cell r="BY45">
            <v>18.615852</v>
          </cell>
          <cell r="CB45">
            <v>-2.7579039999999999</v>
          </cell>
        </row>
        <row r="46">
          <cell r="BW46">
            <v>8.0009999999999994</v>
          </cell>
          <cell r="BY46">
            <v>22.063231999999999</v>
          </cell>
          <cell r="CB46">
            <v>-32.405372</v>
          </cell>
        </row>
        <row r="47">
          <cell r="BW47">
            <v>8.254999999999999</v>
          </cell>
          <cell r="BY47">
            <v>12.410568</v>
          </cell>
          <cell r="CB47">
            <v>-57.226508000000003</v>
          </cell>
        </row>
        <row r="48">
          <cell r="BW48">
            <v>8.5090000000000003</v>
          </cell>
          <cell r="BY48">
            <v>13.100043999999999</v>
          </cell>
          <cell r="CB48">
            <v>-75.152884</v>
          </cell>
        </row>
        <row r="49">
          <cell r="BW49">
            <v>8.7629999999999981</v>
          </cell>
          <cell r="BY49">
            <v>13.100043999999999</v>
          </cell>
          <cell r="CB49">
            <v>-111.69511199999999</v>
          </cell>
        </row>
        <row r="50">
          <cell r="BW50">
            <v>9.0169999999999995</v>
          </cell>
          <cell r="BY50">
            <v>17.926376000000001</v>
          </cell>
          <cell r="CB50">
            <v>-132.379392</v>
          </cell>
        </row>
        <row r="51">
          <cell r="BW51">
            <v>9.270999999999999</v>
          </cell>
          <cell r="BY51">
            <v>27.579039999999999</v>
          </cell>
          <cell r="CB51">
            <v>-121.34777600000001</v>
          </cell>
        </row>
        <row r="74">
          <cell r="AU74">
            <v>1.2699999999999999E-2</v>
          </cell>
          <cell r="AW74">
            <v>-502.9</v>
          </cell>
          <cell r="AX74">
            <v>-1062.7</v>
          </cell>
        </row>
        <row r="75">
          <cell r="AU75">
            <v>3.8100000000000002E-2</v>
          </cell>
          <cell r="AW75">
            <v>-467.7</v>
          </cell>
          <cell r="AX75">
            <v>-1054.4000000000001</v>
          </cell>
        </row>
        <row r="76">
          <cell r="AU76">
            <v>6.3500000000000001E-2</v>
          </cell>
          <cell r="AW76">
            <v>-432.5</v>
          </cell>
          <cell r="AX76">
            <v>-1046</v>
          </cell>
        </row>
        <row r="77">
          <cell r="AU77">
            <v>0.1016</v>
          </cell>
          <cell r="AW77">
            <v>-364.4</v>
          </cell>
          <cell r="AX77">
            <v>-1030.5</v>
          </cell>
        </row>
        <row r="78">
          <cell r="AU78">
            <v>0.1651</v>
          </cell>
          <cell r="AW78">
            <v>-266.5</v>
          </cell>
          <cell r="AX78">
            <v>-1007.3</v>
          </cell>
        </row>
        <row r="79">
          <cell r="AU79">
            <v>0.24129999999999999</v>
          </cell>
          <cell r="AW79">
            <v>-177.6</v>
          </cell>
          <cell r="AX79">
            <v>-984</v>
          </cell>
        </row>
        <row r="80">
          <cell r="AU80">
            <v>0.3175</v>
          </cell>
          <cell r="AW80">
            <v>-104.9</v>
          </cell>
          <cell r="AX80">
            <v>-962</v>
          </cell>
        </row>
        <row r="81">
          <cell r="AU81">
            <v>0.39369999999999999</v>
          </cell>
          <cell r="AW81">
            <v>-50.8</v>
          </cell>
          <cell r="AX81">
            <v>-943</v>
          </cell>
        </row>
        <row r="82">
          <cell r="AU82">
            <v>0.46989999999999993</v>
          </cell>
          <cell r="AW82">
            <v>-14.6</v>
          </cell>
          <cell r="AX82">
            <v>-927.2</v>
          </cell>
        </row>
        <row r="83">
          <cell r="AU83">
            <v>0.5714999999999999</v>
          </cell>
          <cell r="AW83">
            <v>0</v>
          </cell>
          <cell r="AX83">
            <v>-907.6</v>
          </cell>
        </row>
        <row r="84">
          <cell r="AU84">
            <v>0.69850000000000001</v>
          </cell>
          <cell r="AW84">
            <v>-0.5</v>
          </cell>
          <cell r="AX84">
            <v>-888.5</v>
          </cell>
        </row>
        <row r="85">
          <cell r="AU85">
            <v>0.82550000000000001</v>
          </cell>
          <cell r="AW85">
            <v>0.1</v>
          </cell>
          <cell r="AX85">
            <v>-868.3</v>
          </cell>
        </row>
        <row r="86">
          <cell r="AU86">
            <v>0.9524999999999999</v>
          </cell>
          <cell r="AW86">
            <v>5.0999999999999996</v>
          </cell>
          <cell r="AX86">
            <v>-843.7</v>
          </cell>
        </row>
        <row r="87">
          <cell r="AU87">
            <v>1.0795000000000001</v>
          </cell>
          <cell r="AW87">
            <v>6.7</v>
          </cell>
          <cell r="AX87">
            <v>-813.1</v>
          </cell>
        </row>
        <row r="88">
          <cell r="AU88">
            <v>1.2064999999999999</v>
          </cell>
          <cell r="AW88">
            <v>10.1</v>
          </cell>
          <cell r="AX88">
            <v>-777</v>
          </cell>
        </row>
        <row r="89">
          <cell r="AU89">
            <v>1.3334999999999999</v>
          </cell>
          <cell r="AW89">
            <v>11.1</v>
          </cell>
          <cell r="AX89">
            <v>-737.2</v>
          </cell>
        </row>
        <row r="90">
          <cell r="AU90">
            <v>1.4604999999999999</v>
          </cell>
          <cell r="AW90">
            <v>9</v>
          </cell>
          <cell r="AX90">
            <v>-696.6</v>
          </cell>
        </row>
        <row r="91">
          <cell r="AU91">
            <v>1.5874999999999999</v>
          </cell>
          <cell r="AW91">
            <v>6.6</v>
          </cell>
          <cell r="AX91">
            <v>-657.5</v>
          </cell>
        </row>
        <row r="92">
          <cell r="AU92">
            <v>1.7144999999999999</v>
          </cell>
          <cell r="AW92">
            <v>5.7</v>
          </cell>
          <cell r="AX92">
            <v>-621.29999999999995</v>
          </cell>
        </row>
        <row r="93">
          <cell r="AU93">
            <v>1.9049999999999998</v>
          </cell>
          <cell r="AW93">
            <v>10.4</v>
          </cell>
          <cell r="AX93">
            <v>-566.4</v>
          </cell>
        </row>
        <row r="94">
          <cell r="AU94">
            <v>2.1590000000000003</v>
          </cell>
          <cell r="AW94">
            <v>10.5</v>
          </cell>
          <cell r="AX94">
            <v>-505.1</v>
          </cell>
        </row>
        <row r="95">
          <cell r="AU95">
            <v>2.4129999999999998</v>
          </cell>
          <cell r="AW95">
            <v>8.8000000000000007</v>
          </cell>
          <cell r="AX95">
            <v>-438.3</v>
          </cell>
        </row>
        <row r="96">
          <cell r="AU96">
            <v>2.6669999999999998</v>
          </cell>
          <cell r="AW96">
            <v>9.4</v>
          </cell>
          <cell r="AX96">
            <v>-374.9</v>
          </cell>
        </row>
        <row r="97">
          <cell r="AU97">
            <v>2.9209999999999998</v>
          </cell>
          <cell r="AW97">
            <v>11.1</v>
          </cell>
          <cell r="AX97">
            <v>-311.10000000000002</v>
          </cell>
        </row>
        <row r="98">
          <cell r="AU98">
            <v>3.1749999999999998</v>
          </cell>
          <cell r="AW98">
            <v>10.3</v>
          </cell>
          <cell r="AX98">
            <v>-249.5</v>
          </cell>
        </row>
        <row r="99">
          <cell r="AU99">
            <v>3.4289999999999998</v>
          </cell>
          <cell r="AX99">
            <v>-196.9</v>
          </cell>
        </row>
        <row r="100">
          <cell r="AU100">
            <v>3.6829999999999994</v>
          </cell>
          <cell r="AX100">
            <v>-153.6</v>
          </cell>
        </row>
        <row r="101">
          <cell r="AU101">
            <v>3.9369999999999998</v>
          </cell>
          <cell r="AX101">
            <v>-112</v>
          </cell>
        </row>
        <row r="102">
          <cell r="AU102">
            <v>4.1909999999999998</v>
          </cell>
          <cell r="AX102">
            <v>-77.400000000000006</v>
          </cell>
        </row>
        <row r="103">
          <cell r="AU103">
            <v>4.4449999999999994</v>
          </cell>
          <cell r="AX103">
            <v>-50</v>
          </cell>
        </row>
        <row r="104">
          <cell r="AU104">
            <v>4.6989999999999998</v>
          </cell>
          <cell r="AX104">
            <v>-30.4</v>
          </cell>
        </row>
        <row r="105">
          <cell r="AU105">
            <v>4.9530000000000003</v>
          </cell>
          <cell r="AX105">
            <v>-11.7</v>
          </cell>
        </row>
        <row r="106">
          <cell r="AU106">
            <v>5.206999999999999</v>
          </cell>
          <cell r="AX106">
            <v>-0.1</v>
          </cell>
        </row>
        <row r="107">
          <cell r="AU107">
            <v>5.4609999999999994</v>
          </cell>
          <cell r="AX107">
            <v>2.7</v>
          </cell>
        </row>
        <row r="108">
          <cell r="AU108">
            <v>5.7149999999999999</v>
          </cell>
          <cell r="AX108">
            <v>6.3</v>
          </cell>
        </row>
        <row r="109">
          <cell r="AU109">
            <v>5.9689999999999994</v>
          </cell>
          <cell r="AX109">
            <v>4.8</v>
          </cell>
        </row>
        <row r="110">
          <cell r="AU110">
            <v>6.2229999999999999</v>
          </cell>
          <cell r="AX110">
            <v>1.1000000000000001</v>
          </cell>
        </row>
        <row r="111">
          <cell r="AU111">
            <v>6.4769999999999994</v>
          </cell>
          <cell r="AX111">
            <v>-1.8</v>
          </cell>
        </row>
        <row r="112">
          <cell r="AU112">
            <v>6.7309999999999999</v>
          </cell>
          <cell r="AX112">
            <v>-1.4</v>
          </cell>
        </row>
        <row r="113">
          <cell r="AU113">
            <v>6.9850000000000003</v>
          </cell>
          <cell r="AX113">
            <v>-3.5</v>
          </cell>
        </row>
        <row r="114">
          <cell r="AU114">
            <v>7.238999999999999</v>
          </cell>
          <cell r="AX114">
            <v>-11.4</v>
          </cell>
        </row>
        <row r="115">
          <cell r="AU115">
            <v>7.4929999999999994</v>
          </cell>
          <cell r="AX115">
            <v>-19.399999999999999</v>
          </cell>
        </row>
        <row r="116">
          <cell r="AU116">
            <v>7.746999999999999</v>
          </cell>
          <cell r="AX116">
            <v>-22.6</v>
          </cell>
        </row>
        <row r="117">
          <cell r="AU117">
            <v>8.0009999999999994</v>
          </cell>
          <cell r="AX117">
            <v>-19</v>
          </cell>
        </row>
        <row r="118">
          <cell r="AU118">
            <v>8.254999999999999</v>
          </cell>
        </row>
        <row r="119">
          <cell r="AU119">
            <v>8.5090000000000003</v>
          </cell>
        </row>
        <row r="120">
          <cell r="AU120">
            <v>8.7629999999999981</v>
          </cell>
        </row>
        <row r="121">
          <cell r="AU121">
            <v>9.0169999999999995</v>
          </cell>
        </row>
        <row r="122">
          <cell r="AU122">
            <v>9.270999999999999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6"/>
  <sheetViews>
    <sheetView workbookViewId="0">
      <selection activeCell="E18" sqref="E18"/>
    </sheetView>
  </sheetViews>
  <sheetFormatPr defaultRowHeight="14.5" x14ac:dyDescent="0.35"/>
  <cols>
    <col min="1" max="1" width="15.81640625" customWidth="1"/>
    <col min="2" max="2" width="23.6328125" bestFit="1" customWidth="1"/>
    <col min="3" max="3" width="22.08984375" bestFit="1" customWidth="1"/>
  </cols>
  <sheetData>
    <row r="2" spans="1:14" ht="15" thickBot="1" x14ac:dyDescent="0.4"/>
    <row r="3" spans="1:14" ht="42.5" thickBot="1" x14ac:dyDescent="0.4">
      <c r="A3" s="12" t="s">
        <v>42</v>
      </c>
      <c r="B3" s="13" t="s">
        <v>43</v>
      </c>
      <c r="C3" s="12" t="s">
        <v>44</v>
      </c>
      <c r="D3" s="13" t="s">
        <v>43</v>
      </c>
      <c r="E3" s="12" t="s">
        <v>45</v>
      </c>
      <c r="F3" s="13" t="s">
        <v>43</v>
      </c>
      <c r="G3" s="12" t="s">
        <v>46</v>
      </c>
      <c r="H3" s="13" t="s">
        <v>43</v>
      </c>
      <c r="I3" s="12" t="s">
        <v>47</v>
      </c>
      <c r="J3" s="13" t="s">
        <v>43</v>
      </c>
      <c r="K3" s="12" t="s">
        <v>48</v>
      </c>
      <c r="L3" s="13" t="s">
        <v>43</v>
      </c>
      <c r="M3" s="12" t="s">
        <v>49</v>
      </c>
      <c r="N3" s="13" t="s">
        <v>43</v>
      </c>
    </row>
    <row r="4" spans="1:14" x14ac:dyDescent="0.35">
      <c r="A4" s="14" t="s">
        <v>50</v>
      </c>
      <c r="B4" s="15">
        <v>17.899999999999999</v>
      </c>
      <c r="C4" s="14" t="s">
        <v>50</v>
      </c>
      <c r="D4" s="15">
        <v>71.900000000000006</v>
      </c>
      <c r="E4" s="14" t="s">
        <v>50</v>
      </c>
      <c r="F4" s="16">
        <v>80.5</v>
      </c>
      <c r="G4" s="16" t="s">
        <v>50</v>
      </c>
      <c r="H4" s="16">
        <v>129</v>
      </c>
      <c r="I4" s="14" t="s">
        <v>50</v>
      </c>
      <c r="J4" s="15">
        <v>104</v>
      </c>
      <c r="K4" s="14" t="s">
        <v>50</v>
      </c>
      <c r="L4" s="15">
        <v>116</v>
      </c>
      <c r="M4" s="14" t="s">
        <v>50</v>
      </c>
      <c r="N4" s="15">
        <v>93.2</v>
      </c>
    </row>
    <row r="5" spans="1:14" x14ac:dyDescent="0.35">
      <c r="A5" s="14" t="s">
        <v>51</v>
      </c>
      <c r="B5" s="15">
        <v>19.5</v>
      </c>
      <c r="C5" s="14" t="s">
        <v>51</v>
      </c>
      <c r="D5" s="15">
        <v>98.4</v>
      </c>
      <c r="E5" s="14" t="s">
        <v>51</v>
      </c>
      <c r="F5" s="16">
        <v>84.4</v>
      </c>
      <c r="G5" s="16" t="s">
        <v>51</v>
      </c>
      <c r="H5" s="16">
        <v>96</v>
      </c>
      <c r="I5" s="14" t="s">
        <v>51</v>
      </c>
      <c r="J5" s="15">
        <v>104</v>
      </c>
      <c r="K5" s="14" t="s">
        <v>51</v>
      </c>
      <c r="L5" s="15">
        <v>134</v>
      </c>
      <c r="M5" s="14" t="s">
        <v>51</v>
      </c>
      <c r="N5" s="15">
        <v>98.8</v>
      </c>
    </row>
    <row r="6" spans="1:14" x14ac:dyDescent="0.35">
      <c r="A6" s="14" t="s">
        <v>52</v>
      </c>
      <c r="B6" s="15">
        <v>9.76</v>
      </c>
      <c r="C6" s="14" t="s">
        <v>52</v>
      </c>
      <c r="D6" s="15">
        <v>103</v>
      </c>
      <c r="E6" s="14" t="s">
        <v>52</v>
      </c>
      <c r="F6" s="16">
        <v>88.4</v>
      </c>
      <c r="G6" s="16" t="s">
        <v>52</v>
      </c>
      <c r="H6" s="16">
        <v>110</v>
      </c>
      <c r="I6" s="14" t="s">
        <v>52</v>
      </c>
      <c r="J6" s="15">
        <v>90</v>
      </c>
      <c r="K6" s="14" t="s">
        <v>52</v>
      </c>
      <c r="L6" s="15">
        <v>153</v>
      </c>
      <c r="M6" s="14" t="s">
        <v>52</v>
      </c>
      <c r="N6" s="15">
        <v>108</v>
      </c>
    </row>
    <row r="7" spans="1:14" ht="15" thickBot="1" x14ac:dyDescent="0.4">
      <c r="A7" s="17" t="s">
        <v>53</v>
      </c>
      <c r="B7" s="18">
        <f>AVERAGE(B4:B6)</f>
        <v>15.719999999999999</v>
      </c>
      <c r="C7" s="17" t="s">
        <v>53</v>
      </c>
      <c r="D7" s="19">
        <f>AVERAGE(D4:D6)</f>
        <v>91.100000000000009</v>
      </c>
      <c r="E7" s="17" t="s">
        <v>53</v>
      </c>
      <c r="F7" s="20">
        <f>AVERAGE(F4:F6)</f>
        <v>84.433333333333337</v>
      </c>
      <c r="G7" s="21" t="s">
        <v>54</v>
      </c>
      <c r="H7" s="20">
        <f>AVERAGE(H4:H6)</f>
        <v>111.66666666666667</v>
      </c>
      <c r="I7" s="17" t="s">
        <v>53</v>
      </c>
      <c r="J7" s="20">
        <f>AVERAGE(J4:J6)</f>
        <v>99.333333333333329</v>
      </c>
      <c r="K7" s="17" t="s">
        <v>53</v>
      </c>
      <c r="L7" s="20">
        <f>AVERAGE(L4:L6)</f>
        <v>134.33333333333334</v>
      </c>
      <c r="M7" s="17" t="s">
        <v>53</v>
      </c>
      <c r="N7" s="20">
        <f>AVERAGE(N4:N6)</f>
        <v>100</v>
      </c>
    </row>
    <row r="8" spans="1:14" x14ac:dyDescent="0.35">
      <c r="B8" s="22">
        <f>STDEV(B4:B6)</f>
        <v>5.2231408175541292</v>
      </c>
      <c r="C8" s="22"/>
      <c r="D8" s="22">
        <f>STDEV(D4:D6)</f>
        <v>16.78600607649123</v>
      </c>
      <c r="E8" s="22"/>
      <c r="F8" s="22">
        <f>STDEV(F4:F6)</f>
        <v>3.9501054838236103</v>
      </c>
      <c r="G8" s="23"/>
      <c r="H8" s="22">
        <f t="shared" ref="H8" si="0">STDEV(H4:H7)</f>
        <v>13.523641850067166</v>
      </c>
      <c r="I8" s="24"/>
      <c r="J8" s="22">
        <f t="shared" ref="J8" si="1">STDEV(J4:J7)</f>
        <v>6.5996632910744442</v>
      </c>
      <c r="K8" s="22"/>
      <c r="L8" s="22">
        <f t="shared" ref="L8" si="2">STDEV(L4:L7)</f>
        <v>15.107025591499548</v>
      </c>
      <c r="M8" s="22"/>
      <c r="N8" s="22">
        <f t="shared" ref="N8" si="3">STDEV(N4:N7)</f>
        <v>6.1013659672786922</v>
      </c>
    </row>
    <row r="9" spans="1:14" x14ac:dyDescent="0.35">
      <c r="A9" s="16" t="s">
        <v>55</v>
      </c>
      <c r="B9" s="22">
        <f>STDEV(B4:B6)/SQRT(COUNT(B4:B6))</f>
        <v>3.0155817570301986</v>
      </c>
      <c r="C9" s="22"/>
      <c r="D9" s="22">
        <f>STDEV(D4:D6)/SQRT(3)</f>
        <v>9.6914051268809054</v>
      </c>
      <c r="E9" s="25"/>
      <c r="F9" s="22">
        <f>STDEV(F4:F6)/SQRT(COUNT(F4:F6))</f>
        <v>2.2805944644129785</v>
      </c>
      <c r="G9" s="23"/>
      <c r="H9" s="22">
        <f>STDEV(H4:H6)/SQRT(COUNT(H4:H6))</f>
        <v>9.5626588585206811</v>
      </c>
      <c r="I9" s="24"/>
      <c r="J9" s="22">
        <f t="shared" ref="J9" si="4">STDEV(J4:J6)/SQRT(COUNT(J4:J6))</f>
        <v>4.666666666666667</v>
      </c>
      <c r="K9" s="22"/>
      <c r="L9" s="22">
        <f>STDEV(L4:L6)/SQRT(COUNT(L4:L6))</f>
        <v>10.682280239308026</v>
      </c>
      <c r="M9" s="22"/>
      <c r="N9" s="22">
        <f>STDEV(N4:N6)/SQRT(COUNT(N4:N6))</f>
        <v>4.3143172499635822</v>
      </c>
    </row>
    <row r="10" spans="1:14" x14ac:dyDescent="0.35">
      <c r="B10" s="24"/>
      <c r="C10" s="24"/>
      <c r="D10" s="24"/>
      <c r="E10" s="11"/>
      <c r="F10" s="24"/>
    </row>
    <row r="12" spans="1:14" ht="18.5" customHeight="1" x14ac:dyDescent="0.35">
      <c r="A12" s="26" t="s">
        <v>56</v>
      </c>
      <c r="B12" s="26" t="s">
        <v>57</v>
      </c>
      <c r="C12" s="26" t="s">
        <v>58</v>
      </c>
    </row>
    <row r="13" spans="1:14" x14ac:dyDescent="0.35">
      <c r="A13" s="27" t="s">
        <v>42</v>
      </c>
      <c r="B13" s="28" t="s">
        <v>59</v>
      </c>
      <c r="C13" s="29" t="s">
        <v>60</v>
      </c>
    </row>
    <row r="14" spans="1:14" x14ac:dyDescent="0.35">
      <c r="A14" s="28" t="s">
        <v>61</v>
      </c>
      <c r="B14" s="28" t="s">
        <v>62</v>
      </c>
      <c r="C14" s="28" t="s">
        <v>63</v>
      </c>
    </row>
    <row r="15" spans="1:14" x14ac:dyDescent="0.35">
      <c r="A15" s="28" t="s">
        <v>24</v>
      </c>
      <c r="B15" s="28" t="s">
        <v>64</v>
      </c>
      <c r="C15" s="28" t="s">
        <v>65</v>
      </c>
    </row>
    <row r="16" spans="1:14" x14ac:dyDescent="0.35">
      <c r="A16" s="28" t="s">
        <v>66</v>
      </c>
      <c r="B16" s="28" t="s">
        <v>67</v>
      </c>
      <c r="C16" s="28" t="s">
        <v>68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opLeftCell="B1" zoomScale="55" zoomScaleNormal="55" workbookViewId="0">
      <selection activeCell="BJ43" sqref="BJ43"/>
    </sheetView>
  </sheetViews>
  <sheetFormatPr defaultRowHeight="14.5" x14ac:dyDescent="0.35"/>
  <cols>
    <col min="10" max="10" width="17.453125" customWidth="1"/>
    <col min="12" max="12" width="16" customWidth="1"/>
    <col min="13" max="13" width="11.7265625" customWidth="1"/>
    <col min="15" max="15" width="16.453125" customWidth="1"/>
  </cols>
  <sheetData>
    <row r="1" spans="1:26" x14ac:dyDescent="0.35">
      <c r="A1" t="s">
        <v>0</v>
      </c>
      <c r="C1" t="s">
        <v>1</v>
      </c>
      <c r="J1" t="s">
        <v>2</v>
      </c>
      <c r="L1" t="s">
        <v>3</v>
      </c>
      <c r="S1" t="s">
        <v>4</v>
      </c>
      <c r="U1" t="s">
        <v>5</v>
      </c>
    </row>
    <row r="2" spans="1:26" x14ac:dyDescent="0.35">
      <c r="A2" t="s">
        <v>6</v>
      </c>
      <c r="J2" t="s">
        <v>7</v>
      </c>
      <c r="S2" t="s">
        <v>7</v>
      </c>
    </row>
    <row r="3" spans="1:26" x14ac:dyDescent="0.35">
      <c r="A3" t="s">
        <v>8</v>
      </c>
      <c r="B3" s="1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s="1" t="s">
        <v>15</v>
      </c>
      <c r="J3" t="s">
        <v>8</v>
      </c>
      <c r="K3" s="1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s="1" t="s">
        <v>15</v>
      </c>
      <c r="S3" t="s">
        <v>8</v>
      </c>
      <c r="T3" s="1" t="s">
        <v>9</v>
      </c>
      <c r="U3" t="s">
        <v>10</v>
      </c>
      <c r="V3" t="s">
        <v>11</v>
      </c>
      <c r="W3" t="s">
        <v>12</v>
      </c>
      <c r="X3" t="s">
        <v>13</v>
      </c>
      <c r="Y3" t="s">
        <v>14</v>
      </c>
      <c r="Z3" s="1" t="s">
        <v>15</v>
      </c>
    </row>
    <row r="4" spans="1:26" x14ac:dyDescent="0.35">
      <c r="A4">
        <v>0</v>
      </c>
      <c r="B4">
        <f>25.4*A4</f>
        <v>0</v>
      </c>
      <c r="C4">
        <v>-70.814499999999995</v>
      </c>
      <c r="D4">
        <v>0</v>
      </c>
      <c r="E4">
        <v>0</v>
      </c>
      <c r="F4">
        <v>0</v>
      </c>
      <c r="G4">
        <v>-103.863</v>
      </c>
      <c r="H4">
        <v>-716.11045788000001</v>
      </c>
      <c r="J4">
        <v>0</v>
      </c>
      <c r="K4">
        <f>25.4*J4</f>
        <v>0</v>
      </c>
      <c r="L4">
        <v>-86.182400000000001</v>
      </c>
      <c r="M4">
        <v>0</v>
      </c>
      <c r="N4">
        <v>0</v>
      </c>
      <c r="O4">
        <v>0</v>
      </c>
      <c r="P4">
        <v>-145.24799999999999</v>
      </c>
      <c r="Q4">
        <v>-1001.4501004799999</v>
      </c>
      <c r="S4">
        <v>0</v>
      </c>
      <c r="T4">
        <f>25.4*S4</f>
        <v>0</v>
      </c>
      <c r="U4">
        <v>-43.018999999999998</v>
      </c>
      <c r="V4">
        <v>0</v>
      </c>
      <c r="W4">
        <v>0</v>
      </c>
      <c r="X4">
        <v>0</v>
      </c>
      <c r="Y4">
        <v>-79.498000000000005</v>
      </c>
      <c r="Z4">
        <v>-548.11963048000007</v>
      </c>
    </row>
    <row r="5" spans="1:26" x14ac:dyDescent="0.35">
      <c r="A5">
        <v>5.0000000000000001E-3</v>
      </c>
      <c r="B5">
        <f t="shared" ref="B5:B31" si="0">25.4*A5</f>
        <v>0.127</v>
      </c>
      <c r="C5">
        <v>-63.708500000000001</v>
      </c>
      <c r="D5">
        <v>5.0884</v>
      </c>
      <c r="E5">
        <v>-1.1749000000000001</v>
      </c>
      <c r="F5">
        <v>4.4000000000000004</v>
      </c>
      <c r="G5">
        <v>-96.403000000000006</v>
      </c>
      <c r="H5">
        <v>-664.67554828000004</v>
      </c>
      <c r="J5">
        <v>5.0000000000000001E-3</v>
      </c>
      <c r="K5">
        <f t="shared" ref="K5:K29" si="1">25.4*J5</f>
        <v>0.127</v>
      </c>
      <c r="L5">
        <v>-78.449299999999994</v>
      </c>
      <c r="M5">
        <v>3.1659999999999999</v>
      </c>
      <c r="N5">
        <v>-8</v>
      </c>
      <c r="O5">
        <v>5.4</v>
      </c>
      <c r="P5">
        <v>-136.63399999999999</v>
      </c>
      <c r="Q5">
        <v>-942.05863783999985</v>
      </c>
      <c r="S5">
        <v>5.0000000000000001E-3</v>
      </c>
      <c r="T5">
        <f t="shared" ref="T5:T34" si="2">25.4*S5</f>
        <v>0.127</v>
      </c>
      <c r="U5">
        <v>-39.553199999999997</v>
      </c>
      <c r="V5">
        <v>2.1859000000000002</v>
      </c>
      <c r="W5">
        <v>-17</v>
      </c>
      <c r="X5">
        <v>2.7</v>
      </c>
      <c r="Y5">
        <v>-75.537000000000006</v>
      </c>
      <c r="Z5">
        <v>-520.80948611999997</v>
      </c>
    </row>
    <row r="6" spans="1:26" x14ac:dyDescent="0.35">
      <c r="A6">
        <v>0.01</v>
      </c>
      <c r="B6">
        <f t="shared" si="0"/>
        <v>0.254</v>
      </c>
      <c r="C6">
        <v>-56.602499999999999</v>
      </c>
      <c r="D6">
        <v>3.6518999999999999</v>
      </c>
      <c r="E6">
        <v>4.8250999999999999</v>
      </c>
      <c r="F6">
        <v>13.6</v>
      </c>
      <c r="G6">
        <v>-88.942999999999998</v>
      </c>
      <c r="H6">
        <v>-613.24063867999996</v>
      </c>
      <c r="J6">
        <v>0.01</v>
      </c>
      <c r="K6">
        <f t="shared" si="1"/>
        <v>0.254</v>
      </c>
      <c r="L6">
        <v>-70.716200000000001</v>
      </c>
      <c r="M6">
        <v>2.4701</v>
      </c>
      <c r="N6">
        <v>6</v>
      </c>
      <c r="O6">
        <v>16.7</v>
      </c>
      <c r="P6">
        <v>-128.02000000000001</v>
      </c>
      <c r="Q6">
        <v>-882.66717520000009</v>
      </c>
      <c r="S6">
        <v>0.01</v>
      </c>
      <c r="T6">
        <f t="shared" si="2"/>
        <v>0.254</v>
      </c>
      <c r="U6">
        <v>-36.087499999999999</v>
      </c>
      <c r="V6">
        <v>1.8458000000000001</v>
      </c>
      <c r="W6">
        <v>-14</v>
      </c>
      <c r="X6">
        <v>8.4</v>
      </c>
      <c r="Y6">
        <v>-71.575999999999993</v>
      </c>
      <c r="Z6">
        <v>-493.49934175999994</v>
      </c>
    </row>
    <row r="7" spans="1:26" x14ac:dyDescent="0.35">
      <c r="A7">
        <v>1.4999999999999999E-2</v>
      </c>
      <c r="B7">
        <f t="shared" si="0"/>
        <v>0.38099999999999995</v>
      </c>
      <c r="C7">
        <v>-49.9557</v>
      </c>
      <c r="D7">
        <v>2.4417</v>
      </c>
      <c r="E7">
        <v>14.824999999999999</v>
      </c>
      <c r="F7">
        <v>26.8</v>
      </c>
      <c r="G7">
        <v>-81.942999999999998</v>
      </c>
      <c r="H7">
        <v>-564.97731867999994</v>
      </c>
      <c r="J7">
        <v>1.4999999999999999E-2</v>
      </c>
      <c r="K7">
        <f t="shared" si="1"/>
        <v>0.38099999999999995</v>
      </c>
      <c r="L7">
        <v>-63.340800000000002</v>
      </c>
      <c r="M7">
        <v>1.8494999999999999</v>
      </c>
      <c r="N7">
        <v>22</v>
      </c>
      <c r="O7">
        <v>33.1</v>
      </c>
      <c r="P7">
        <v>-119.764</v>
      </c>
      <c r="Q7">
        <v>-825.74403663999999</v>
      </c>
      <c r="S7">
        <v>1.4999999999999999E-2</v>
      </c>
      <c r="T7">
        <f t="shared" si="2"/>
        <v>0.38099999999999995</v>
      </c>
      <c r="U7">
        <v>-32.76</v>
      </c>
      <c r="V7">
        <v>1.5313000000000001</v>
      </c>
      <c r="W7">
        <v>-8</v>
      </c>
      <c r="X7">
        <v>16.7</v>
      </c>
      <c r="Y7">
        <v>-67.753</v>
      </c>
      <c r="Z7">
        <v>-467.14067427999998</v>
      </c>
    </row>
    <row r="8" spans="1:26" x14ac:dyDescent="0.35">
      <c r="A8">
        <v>0.02</v>
      </c>
      <c r="B8">
        <f t="shared" si="0"/>
        <v>0.50800000000000001</v>
      </c>
      <c r="C8">
        <v>-43.7483</v>
      </c>
      <c r="D8">
        <v>1.4771000000000001</v>
      </c>
      <c r="E8">
        <v>27.824999999999999</v>
      </c>
      <c r="F8">
        <v>43.1</v>
      </c>
      <c r="G8">
        <v>-75.382000000000005</v>
      </c>
      <c r="H8">
        <v>-519.74079832000007</v>
      </c>
      <c r="J8">
        <v>0.02</v>
      </c>
      <c r="K8">
        <f t="shared" si="1"/>
        <v>0.50800000000000001</v>
      </c>
      <c r="L8">
        <v>-56.3157</v>
      </c>
      <c r="M8">
        <v>1.3075000000000001</v>
      </c>
      <c r="N8">
        <v>41</v>
      </c>
      <c r="O8">
        <v>53.5</v>
      </c>
      <c r="P8">
        <v>-111.858</v>
      </c>
      <c r="Q8">
        <v>-771.23406408000005</v>
      </c>
      <c r="S8">
        <v>0.02</v>
      </c>
      <c r="T8">
        <f t="shared" si="2"/>
        <v>0.50800000000000001</v>
      </c>
      <c r="U8">
        <v>-29.5685</v>
      </c>
      <c r="V8">
        <v>1.2423</v>
      </c>
      <c r="W8">
        <v>3</v>
      </c>
      <c r="X8">
        <v>27.2</v>
      </c>
      <c r="Y8">
        <v>-64.066999999999993</v>
      </c>
      <c r="Z8">
        <v>-441.72658891999993</v>
      </c>
    </row>
    <row r="9" spans="1:26" x14ac:dyDescent="0.35">
      <c r="A9">
        <v>2.5000000000000001E-2</v>
      </c>
      <c r="B9">
        <f t="shared" si="0"/>
        <v>0.63500000000000001</v>
      </c>
      <c r="C9">
        <v>-37.960799999999999</v>
      </c>
      <c r="D9">
        <v>0.87966999999999995</v>
      </c>
      <c r="E9">
        <v>45.825000000000003</v>
      </c>
      <c r="F9">
        <v>61.9</v>
      </c>
      <c r="G9">
        <v>-69.241</v>
      </c>
      <c r="H9">
        <v>-477.40007715999997</v>
      </c>
      <c r="J9">
        <v>2.5000000000000001E-2</v>
      </c>
      <c r="K9">
        <f t="shared" si="1"/>
        <v>0.63500000000000001</v>
      </c>
      <c r="L9">
        <v>-49.633600000000001</v>
      </c>
      <c r="M9">
        <v>0.85851</v>
      </c>
      <c r="N9">
        <v>65</v>
      </c>
      <c r="O9">
        <v>77.3</v>
      </c>
      <c r="P9">
        <v>-104.29600000000001</v>
      </c>
      <c r="Q9">
        <v>-719.09588896000002</v>
      </c>
      <c r="S9">
        <v>2.5000000000000001E-2</v>
      </c>
      <c r="T9">
        <f t="shared" si="2"/>
        <v>0.63500000000000001</v>
      </c>
      <c r="U9">
        <v>-26.5105</v>
      </c>
      <c r="V9">
        <v>0.97955999999999999</v>
      </c>
      <c r="W9">
        <v>17</v>
      </c>
      <c r="X9">
        <v>39.4</v>
      </c>
      <c r="Y9">
        <v>-60.512999999999998</v>
      </c>
      <c r="Z9">
        <v>-417.22261187999999</v>
      </c>
    </row>
    <row r="10" spans="1:26" x14ac:dyDescent="0.35">
      <c r="A10">
        <v>0.03</v>
      </c>
      <c r="B10">
        <f t="shared" si="0"/>
        <v>0.7619999999999999</v>
      </c>
      <c r="C10">
        <v>-32.574199999999998</v>
      </c>
      <c r="D10">
        <v>0.90351999999999999</v>
      </c>
      <c r="E10">
        <v>66.825000000000003</v>
      </c>
      <c r="F10">
        <v>82.8</v>
      </c>
      <c r="G10">
        <v>-63.500999999999998</v>
      </c>
      <c r="H10">
        <v>-437.82415475999994</v>
      </c>
      <c r="J10">
        <v>0.03</v>
      </c>
      <c r="K10">
        <f t="shared" si="1"/>
        <v>0.7619999999999999</v>
      </c>
      <c r="L10">
        <v>-43.287100000000002</v>
      </c>
      <c r="M10">
        <v>0.55472999999999995</v>
      </c>
      <c r="N10">
        <v>88</v>
      </c>
      <c r="O10">
        <v>103.8</v>
      </c>
      <c r="P10">
        <v>-97.069000000000003</v>
      </c>
      <c r="Q10">
        <v>-669.26745844000004</v>
      </c>
      <c r="S10">
        <v>0.03</v>
      </c>
      <c r="T10">
        <f t="shared" si="2"/>
        <v>0.7619999999999999</v>
      </c>
      <c r="U10">
        <v>-23.583500000000001</v>
      </c>
      <c r="V10">
        <v>0.74534999999999996</v>
      </c>
      <c r="W10">
        <v>33</v>
      </c>
      <c r="X10">
        <v>53.2</v>
      </c>
      <c r="Y10">
        <v>-57.091000000000001</v>
      </c>
      <c r="Z10">
        <v>-393.62874316</v>
      </c>
    </row>
    <row r="11" spans="1:26" x14ac:dyDescent="0.35">
      <c r="A11">
        <v>3.5000000000000003E-2</v>
      </c>
      <c r="B11">
        <f t="shared" si="0"/>
        <v>0.88900000000000001</v>
      </c>
      <c r="C11">
        <v>-27.569900000000001</v>
      </c>
      <c r="D11">
        <v>1.2786999999999999</v>
      </c>
      <c r="E11">
        <v>90.825000000000003</v>
      </c>
      <c r="F11">
        <v>105.3</v>
      </c>
      <c r="G11">
        <v>-58.143000000000001</v>
      </c>
      <c r="H11">
        <v>-400.88203068000001</v>
      </c>
      <c r="J11">
        <v>3.5000000000000003E-2</v>
      </c>
      <c r="K11">
        <f t="shared" si="1"/>
        <v>0.88900000000000001</v>
      </c>
      <c r="L11">
        <v>-37.268900000000002</v>
      </c>
      <c r="M11">
        <v>0.50951999999999997</v>
      </c>
      <c r="N11">
        <v>115</v>
      </c>
      <c r="O11">
        <v>132.6</v>
      </c>
      <c r="P11">
        <v>-90.17</v>
      </c>
      <c r="Q11">
        <v>-621.70050919999994</v>
      </c>
      <c r="S11">
        <v>3.5000000000000003E-2</v>
      </c>
      <c r="T11">
        <f t="shared" si="2"/>
        <v>0.88900000000000001</v>
      </c>
      <c r="U11">
        <v>-20.7852</v>
      </c>
      <c r="V11">
        <v>0.54539000000000004</v>
      </c>
      <c r="W11">
        <v>54</v>
      </c>
      <c r="X11">
        <v>68.3</v>
      </c>
      <c r="Y11">
        <v>-53.798000000000002</v>
      </c>
      <c r="Z11">
        <v>-370.92429848</v>
      </c>
    </row>
    <row r="12" spans="1:26" x14ac:dyDescent="0.35">
      <c r="A12">
        <v>0.04</v>
      </c>
      <c r="B12">
        <f t="shared" si="0"/>
        <v>1.016</v>
      </c>
      <c r="C12">
        <v>-22.9298</v>
      </c>
      <c r="D12">
        <v>1.6600999999999999</v>
      </c>
      <c r="E12">
        <v>117.83</v>
      </c>
      <c r="F12">
        <v>129</v>
      </c>
      <c r="G12">
        <v>-53.149000000000001</v>
      </c>
      <c r="H12">
        <v>-366.44959924</v>
      </c>
      <c r="J12">
        <v>0.04</v>
      </c>
      <c r="K12">
        <f t="shared" si="1"/>
        <v>1.016</v>
      </c>
      <c r="L12">
        <v>-31.5716</v>
      </c>
      <c r="M12">
        <v>0.6784</v>
      </c>
      <c r="N12">
        <v>173</v>
      </c>
      <c r="O12">
        <v>163.1</v>
      </c>
      <c r="P12">
        <v>-83.591999999999999</v>
      </c>
      <c r="Q12">
        <v>-576.34677792000002</v>
      </c>
      <c r="S12">
        <v>0.04</v>
      </c>
      <c r="T12">
        <f t="shared" si="2"/>
        <v>1.016</v>
      </c>
      <c r="U12">
        <v>-18.113199999999999</v>
      </c>
      <c r="V12">
        <v>0.39430999999999999</v>
      </c>
      <c r="W12">
        <v>72</v>
      </c>
      <c r="X12">
        <v>84.4</v>
      </c>
      <c r="Y12">
        <v>-50.63</v>
      </c>
      <c r="Z12">
        <v>-349.08169880000003</v>
      </c>
    </row>
    <row r="13" spans="1:26" x14ac:dyDescent="0.35">
      <c r="A13">
        <v>0.05</v>
      </c>
      <c r="B13">
        <f t="shared" si="0"/>
        <v>1.27</v>
      </c>
      <c r="C13">
        <v>-14.6723</v>
      </c>
      <c r="D13">
        <v>2.1837</v>
      </c>
      <c r="E13">
        <v>176.83</v>
      </c>
      <c r="F13">
        <v>178.9</v>
      </c>
      <c r="G13">
        <v>-44.185000000000002</v>
      </c>
      <c r="H13">
        <v>-304.64497060000002</v>
      </c>
      <c r="J13">
        <v>0.05</v>
      </c>
      <c r="K13">
        <f t="shared" si="1"/>
        <v>1.27</v>
      </c>
      <c r="L13">
        <v>-21.110399999999998</v>
      </c>
      <c r="M13">
        <v>1.0986</v>
      </c>
      <c r="N13">
        <v>238</v>
      </c>
      <c r="O13">
        <v>227.9</v>
      </c>
      <c r="P13">
        <v>-71.369</v>
      </c>
      <c r="Q13">
        <v>-492.07212643999998</v>
      </c>
      <c r="S13">
        <v>0.05</v>
      </c>
      <c r="T13">
        <f t="shared" si="2"/>
        <v>1.27</v>
      </c>
      <c r="U13">
        <v>-13.138199999999999</v>
      </c>
      <c r="V13">
        <v>0.34560999999999997</v>
      </c>
      <c r="W13">
        <v>91</v>
      </c>
      <c r="X13">
        <v>119.2</v>
      </c>
      <c r="Y13">
        <v>-44.664999999999999</v>
      </c>
      <c r="Z13">
        <v>-307.95445539999997</v>
      </c>
    </row>
    <row r="14" spans="1:26" x14ac:dyDescent="0.35">
      <c r="A14">
        <v>0.06</v>
      </c>
      <c r="B14">
        <f t="shared" si="0"/>
        <v>1.5239999999999998</v>
      </c>
      <c r="C14">
        <v>-7.6657999999999999</v>
      </c>
      <c r="D14">
        <v>2.3763000000000001</v>
      </c>
      <c r="E14">
        <v>236.83</v>
      </c>
      <c r="F14">
        <v>230.7</v>
      </c>
      <c r="G14">
        <v>-36.470999999999997</v>
      </c>
      <c r="H14">
        <v>-251.45879195999996</v>
      </c>
      <c r="J14">
        <v>0.06</v>
      </c>
      <c r="K14">
        <f t="shared" si="1"/>
        <v>1.5239999999999998</v>
      </c>
      <c r="L14">
        <v>-11.8444</v>
      </c>
      <c r="M14">
        <v>1.4011</v>
      </c>
      <c r="N14">
        <v>305</v>
      </c>
      <c r="O14">
        <v>295.7</v>
      </c>
      <c r="P14">
        <v>-60.341999999999999</v>
      </c>
      <c r="Q14">
        <v>-416.04360792</v>
      </c>
      <c r="S14">
        <v>0.06</v>
      </c>
      <c r="T14">
        <f t="shared" si="2"/>
        <v>1.5239999999999998</v>
      </c>
      <c r="U14">
        <v>-8.6394000000000002</v>
      </c>
      <c r="V14">
        <v>0.52883000000000002</v>
      </c>
      <c r="W14">
        <v>136</v>
      </c>
      <c r="X14">
        <v>156.19999999999999</v>
      </c>
      <c r="Y14">
        <v>-39.176000000000002</v>
      </c>
      <c r="Z14">
        <v>-270.10911776</v>
      </c>
    </row>
    <row r="15" spans="1:26" x14ac:dyDescent="0.35">
      <c r="A15">
        <v>7.0000000000000007E-2</v>
      </c>
      <c r="B15">
        <f t="shared" si="0"/>
        <v>1.778</v>
      </c>
      <c r="C15">
        <v>-1.7816000000000001</v>
      </c>
      <c r="D15">
        <v>2.3052000000000001</v>
      </c>
      <c r="E15">
        <v>298.83</v>
      </c>
      <c r="F15">
        <v>282.89999999999998</v>
      </c>
      <c r="G15">
        <v>-29.88</v>
      </c>
      <c r="H15">
        <v>-206.0154288</v>
      </c>
      <c r="J15">
        <v>7.0000000000000007E-2</v>
      </c>
      <c r="K15">
        <f t="shared" si="1"/>
        <v>1.778</v>
      </c>
      <c r="L15">
        <v>-3.7149999999999999</v>
      </c>
      <c r="M15">
        <v>1.5587</v>
      </c>
      <c r="N15">
        <v>372</v>
      </c>
      <c r="O15">
        <v>364.4</v>
      </c>
      <c r="P15">
        <v>-50.451000000000001</v>
      </c>
      <c r="Q15">
        <v>-347.84753675999997</v>
      </c>
      <c r="S15">
        <v>7.0000000000000007E-2</v>
      </c>
      <c r="T15">
        <f t="shared" si="2"/>
        <v>1.778</v>
      </c>
      <c r="U15">
        <v>-4.5972999999999997</v>
      </c>
      <c r="V15">
        <v>0.71806000000000003</v>
      </c>
      <c r="W15">
        <v>184</v>
      </c>
      <c r="X15">
        <v>194.5</v>
      </c>
      <c r="Y15">
        <v>-34.143000000000001</v>
      </c>
      <c r="Z15">
        <v>-235.40779068000001</v>
      </c>
    </row>
    <row r="16" spans="1:26" x14ac:dyDescent="0.35">
      <c r="A16">
        <v>0.08</v>
      </c>
      <c r="B16">
        <f t="shared" si="0"/>
        <v>2.032</v>
      </c>
      <c r="C16">
        <v>3.1017000000000001</v>
      </c>
      <c r="D16">
        <v>2.0518000000000001</v>
      </c>
      <c r="E16">
        <v>355.83</v>
      </c>
      <c r="F16">
        <v>334.5</v>
      </c>
      <c r="G16">
        <v>-24.289000000000001</v>
      </c>
      <c r="H16">
        <v>-167.46682564</v>
      </c>
      <c r="J16">
        <v>0.08</v>
      </c>
      <c r="K16">
        <f t="shared" si="1"/>
        <v>2.032</v>
      </c>
      <c r="L16">
        <v>3.3368000000000002</v>
      </c>
      <c r="M16">
        <v>1.5855999999999999</v>
      </c>
      <c r="N16">
        <v>437</v>
      </c>
      <c r="O16">
        <v>432.6</v>
      </c>
      <c r="P16">
        <v>-41.637999999999998</v>
      </c>
      <c r="Q16">
        <v>-287.08401687999998</v>
      </c>
      <c r="S16">
        <v>0.08</v>
      </c>
      <c r="T16">
        <f t="shared" si="2"/>
        <v>2.032</v>
      </c>
      <c r="U16">
        <v>-0.99272000000000005</v>
      </c>
      <c r="V16">
        <v>0.86377000000000004</v>
      </c>
      <c r="W16">
        <v>228</v>
      </c>
      <c r="X16">
        <v>233.3</v>
      </c>
      <c r="Y16">
        <v>-29.547999999999998</v>
      </c>
      <c r="Z16">
        <v>-203.72636847999999</v>
      </c>
    </row>
    <row r="17" spans="1:26" x14ac:dyDescent="0.35">
      <c r="A17">
        <v>0.09</v>
      </c>
      <c r="B17">
        <f t="shared" si="0"/>
        <v>2.2859999999999996</v>
      </c>
      <c r="C17">
        <v>7.0983000000000001</v>
      </c>
      <c r="D17">
        <v>1.7002999999999999</v>
      </c>
      <c r="E17">
        <v>405.83</v>
      </c>
      <c r="F17">
        <v>384.9</v>
      </c>
      <c r="G17">
        <v>-19.585999999999999</v>
      </c>
      <c r="H17">
        <v>-135.04076935999998</v>
      </c>
      <c r="J17">
        <v>0.09</v>
      </c>
      <c r="K17">
        <f t="shared" si="1"/>
        <v>2.2859999999999996</v>
      </c>
      <c r="L17">
        <v>9.3698999999999995</v>
      </c>
      <c r="M17">
        <v>1.5041</v>
      </c>
      <c r="N17">
        <v>501</v>
      </c>
      <c r="O17">
        <v>498.9</v>
      </c>
      <c r="P17">
        <v>-33.844000000000001</v>
      </c>
      <c r="Q17">
        <v>-233.34625743999999</v>
      </c>
      <c r="S17">
        <v>0.09</v>
      </c>
      <c r="T17">
        <f t="shared" si="2"/>
        <v>2.2859999999999996</v>
      </c>
      <c r="U17">
        <v>2.1937000000000002</v>
      </c>
      <c r="V17">
        <v>0.96018999999999999</v>
      </c>
      <c r="W17">
        <v>273</v>
      </c>
      <c r="X17">
        <v>272.10000000000002</v>
      </c>
      <c r="Y17">
        <v>-25.370999999999999</v>
      </c>
      <c r="Z17">
        <v>-174.92695595999999</v>
      </c>
    </row>
    <row r="18" spans="1:26" x14ac:dyDescent="0.35">
      <c r="A18">
        <v>0.1</v>
      </c>
      <c r="B18">
        <f t="shared" si="0"/>
        <v>2.54</v>
      </c>
      <c r="C18">
        <v>10.3154</v>
      </c>
      <c r="D18">
        <v>1.3446</v>
      </c>
      <c r="E18">
        <v>444.83</v>
      </c>
      <c r="F18">
        <v>433.6</v>
      </c>
      <c r="G18">
        <v>-15.661</v>
      </c>
      <c r="H18">
        <v>-107.97883635999999</v>
      </c>
      <c r="J18">
        <v>0.1</v>
      </c>
      <c r="K18">
        <f t="shared" si="1"/>
        <v>2.54</v>
      </c>
      <c r="L18">
        <v>14.443099999999999</v>
      </c>
      <c r="M18">
        <v>1.3407</v>
      </c>
      <c r="N18">
        <v>560</v>
      </c>
      <c r="O18">
        <v>562.6</v>
      </c>
      <c r="P18">
        <v>-27.009</v>
      </c>
      <c r="Q18">
        <v>-186.22057283999999</v>
      </c>
      <c r="S18">
        <v>0.1</v>
      </c>
      <c r="T18">
        <f t="shared" si="2"/>
        <v>2.54</v>
      </c>
      <c r="U18">
        <v>4.9812000000000003</v>
      </c>
      <c r="V18">
        <v>1.0096000000000001</v>
      </c>
      <c r="W18">
        <v>318</v>
      </c>
      <c r="X18">
        <v>310.2</v>
      </c>
      <c r="Y18">
        <v>-21.593</v>
      </c>
      <c r="Z18">
        <v>-148.87855267999998</v>
      </c>
    </row>
    <row r="19" spans="1:26" x14ac:dyDescent="0.35">
      <c r="A19">
        <v>0.11</v>
      </c>
      <c r="B19">
        <f t="shared" si="0"/>
        <v>2.794</v>
      </c>
      <c r="C19">
        <v>12.8527</v>
      </c>
      <c r="D19">
        <v>1.099</v>
      </c>
      <c r="E19">
        <v>466.83</v>
      </c>
      <c r="F19">
        <v>480.3</v>
      </c>
      <c r="G19">
        <v>-12.417</v>
      </c>
      <c r="H19">
        <v>-85.612234919999992</v>
      </c>
      <c r="J19">
        <v>0.11</v>
      </c>
      <c r="K19">
        <f t="shared" si="1"/>
        <v>2.794</v>
      </c>
      <c r="L19">
        <v>18.615200000000002</v>
      </c>
      <c r="M19">
        <v>1.1284000000000001</v>
      </c>
      <c r="N19">
        <v>618</v>
      </c>
      <c r="O19">
        <v>622.9</v>
      </c>
      <c r="P19">
        <v>-21.076000000000001</v>
      </c>
      <c r="Q19">
        <v>-145.31396176000001</v>
      </c>
      <c r="S19">
        <v>0.11</v>
      </c>
      <c r="T19">
        <f t="shared" si="2"/>
        <v>2.794</v>
      </c>
      <c r="U19">
        <v>7.3891</v>
      </c>
      <c r="V19">
        <v>1.0166999999999999</v>
      </c>
      <c r="W19">
        <v>366</v>
      </c>
      <c r="X19">
        <v>347.4</v>
      </c>
      <c r="Y19">
        <v>-18.195</v>
      </c>
      <c r="Z19">
        <v>-125.4501582</v>
      </c>
    </row>
    <row r="20" spans="1:26" x14ac:dyDescent="0.35">
      <c r="A20">
        <v>0.12</v>
      </c>
      <c r="B20">
        <f t="shared" si="0"/>
        <v>3.0479999999999996</v>
      </c>
      <c r="C20">
        <v>14.803100000000001</v>
      </c>
      <c r="D20">
        <v>1.0605</v>
      </c>
      <c r="E20">
        <v>508.83</v>
      </c>
      <c r="F20">
        <v>524.79999999999995</v>
      </c>
      <c r="G20">
        <v>-9.7590000000000003</v>
      </c>
      <c r="H20">
        <v>-67.285962839999996</v>
      </c>
      <c r="J20">
        <v>0.12</v>
      </c>
      <c r="K20">
        <f t="shared" si="1"/>
        <v>3.0479999999999996</v>
      </c>
      <c r="L20">
        <v>21.9451</v>
      </c>
      <c r="M20">
        <v>0.91393999999999997</v>
      </c>
      <c r="N20">
        <v>670</v>
      </c>
      <c r="O20">
        <v>679.3</v>
      </c>
      <c r="P20">
        <v>-15.984999999999999</v>
      </c>
      <c r="Q20">
        <v>-110.21273859999999</v>
      </c>
      <c r="S20">
        <v>0.12</v>
      </c>
      <c r="T20">
        <f t="shared" si="2"/>
        <v>3.0479999999999996</v>
      </c>
      <c r="U20">
        <v>9.4367000000000001</v>
      </c>
      <c r="V20">
        <v>0.98706000000000005</v>
      </c>
      <c r="W20">
        <v>404</v>
      </c>
      <c r="X20">
        <v>383.3</v>
      </c>
      <c r="Y20">
        <v>-15.157</v>
      </c>
      <c r="Z20">
        <v>-104.50387732</v>
      </c>
    </row>
    <row r="21" spans="1:26" x14ac:dyDescent="0.35">
      <c r="A21">
        <v>0.13</v>
      </c>
      <c r="B21">
        <f t="shared" si="0"/>
        <v>3.302</v>
      </c>
      <c r="C21">
        <v>16.251899999999999</v>
      </c>
      <c r="D21">
        <v>1.1956</v>
      </c>
      <c r="E21">
        <v>546.83000000000004</v>
      </c>
      <c r="F21">
        <v>567.20000000000005</v>
      </c>
      <c r="G21">
        <v>-7.6029999999999998</v>
      </c>
      <c r="H21">
        <v>-52.420860279999999</v>
      </c>
      <c r="J21">
        <v>0.13</v>
      </c>
      <c r="K21">
        <f t="shared" si="1"/>
        <v>3.302</v>
      </c>
      <c r="L21">
        <v>24.491800000000001</v>
      </c>
      <c r="M21">
        <v>0.76946999999999999</v>
      </c>
      <c r="N21">
        <v>719</v>
      </c>
      <c r="O21">
        <v>731.6</v>
      </c>
      <c r="P21">
        <v>-11.677</v>
      </c>
      <c r="Q21">
        <v>-80.510112519999993</v>
      </c>
      <c r="S21">
        <v>0.13</v>
      </c>
      <c r="T21">
        <f t="shared" si="2"/>
        <v>3.302</v>
      </c>
      <c r="U21">
        <v>11.1433</v>
      </c>
      <c r="V21">
        <v>0.92703000000000002</v>
      </c>
      <c r="W21">
        <v>439</v>
      </c>
      <c r="X21">
        <v>417.7</v>
      </c>
      <c r="Y21">
        <v>-12.46</v>
      </c>
      <c r="Z21">
        <v>-85.908709600000009</v>
      </c>
    </row>
    <row r="22" spans="1:26" x14ac:dyDescent="0.35">
      <c r="A22">
        <v>0.14000000000000001</v>
      </c>
      <c r="B22">
        <f t="shared" si="0"/>
        <v>3.556</v>
      </c>
      <c r="C22">
        <v>17.2776</v>
      </c>
      <c r="D22">
        <v>1.3797999999999999</v>
      </c>
      <c r="E22">
        <v>603.83000000000004</v>
      </c>
      <c r="F22">
        <v>607.4</v>
      </c>
      <c r="G22">
        <v>-5.8710000000000004</v>
      </c>
      <c r="H22">
        <v>-40.479135960000001</v>
      </c>
      <c r="J22">
        <v>0.14000000000000001</v>
      </c>
      <c r="K22">
        <f t="shared" si="1"/>
        <v>3.556</v>
      </c>
      <c r="L22">
        <v>26.314</v>
      </c>
      <c r="M22">
        <v>0.77322999999999997</v>
      </c>
      <c r="N22">
        <v>799</v>
      </c>
      <c r="O22">
        <v>779.5</v>
      </c>
      <c r="P22">
        <v>-8.093</v>
      </c>
      <c r="Q22">
        <v>-55.799292680000001</v>
      </c>
      <c r="S22">
        <v>0.14000000000000001</v>
      </c>
      <c r="T22">
        <f t="shared" si="2"/>
        <v>3.556</v>
      </c>
      <c r="U22">
        <v>12.5281</v>
      </c>
      <c r="V22">
        <v>0.84387999999999996</v>
      </c>
      <c r="W22">
        <v>471</v>
      </c>
      <c r="X22">
        <v>450.4</v>
      </c>
      <c r="Y22">
        <v>-10.084</v>
      </c>
      <c r="Z22">
        <v>-69.526759839999997</v>
      </c>
    </row>
    <row r="23" spans="1:26" x14ac:dyDescent="0.35">
      <c r="A23">
        <v>0.16</v>
      </c>
      <c r="B23">
        <f t="shared" si="0"/>
        <v>4.0640000000000001</v>
      </c>
      <c r="C23">
        <v>18.336600000000001</v>
      </c>
      <c r="D23">
        <v>1.585</v>
      </c>
      <c r="E23">
        <v>684.83</v>
      </c>
      <c r="F23">
        <v>681.6</v>
      </c>
      <c r="G23">
        <v>-3.3969999999999998</v>
      </c>
      <c r="H23">
        <v>-23.421499719999996</v>
      </c>
      <c r="J23">
        <v>0.16</v>
      </c>
      <c r="K23">
        <f t="shared" si="1"/>
        <v>4.0640000000000001</v>
      </c>
      <c r="L23">
        <v>28.020399999999999</v>
      </c>
      <c r="M23">
        <v>1.1246</v>
      </c>
      <c r="N23">
        <v>865</v>
      </c>
      <c r="O23">
        <v>861.9</v>
      </c>
      <c r="P23">
        <v>-2.8650000000000002</v>
      </c>
      <c r="Q23">
        <v>-19.753487400000001</v>
      </c>
      <c r="S23">
        <v>0.16</v>
      </c>
      <c r="T23">
        <f t="shared" si="2"/>
        <v>4.0640000000000001</v>
      </c>
      <c r="U23">
        <v>14.41</v>
      </c>
      <c r="V23">
        <v>0.64532999999999996</v>
      </c>
      <c r="W23">
        <v>499</v>
      </c>
      <c r="X23">
        <v>510.2</v>
      </c>
      <c r="Y23">
        <v>-6.2220000000000004</v>
      </c>
      <c r="Z23">
        <v>-42.899196719999999</v>
      </c>
    </row>
    <row r="24" spans="1:26" x14ac:dyDescent="0.35">
      <c r="A24">
        <v>0.18</v>
      </c>
      <c r="B24">
        <f t="shared" si="0"/>
        <v>4.5719999999999992</v>
      </c>
      <c r="C24">
        <v>18.462700000000002</v>
      </c>
      <c r="D24">
        <v>1.4439</v>
      </c>
      <c r="E24">
        <v>753.83</v>
      </c>
      <c r="F24">
        <v>747.9</v>
      </c>
      <c r="G24">
        <v>-1.857</v>
      </c>
      <c r="H24">
        <v>-12.803569319999999</v>
      </c>
      <c r="J24">
        <v>0.18</v>
      </c>
      <c r="K24">
        <f t="shared" si="1"/>
        <v>4.5719999999999992</v>
      </c>
      <c r="L24">
        <v>27.535499999999999</v>
      </c>
      <c r="M24">
        <v>1.4634</v>
      </c>
      <c r="N24">
        <v>925</v>
      </c>
      <c r="O24">
        <v>927.2</v>
      </c>
      <c r="P24">
        <v>0.17299999999999999</v>
      </c>
      <c r="Q24">
        <v>1.19279348</v>
      </c>
      <c r="S24">
        <v>0.18</v>
      </c>
      <c r="T24">
        <f t="shared" si="2"/>
        <v>4.5719999999999992</v>
      </c>
      <c r="U24">
        <v>15.236599999999999</v>
      </c>
      <c r="V24">
        <v>0.49912000000000001</v>
      </c>
      <c r="W24">
        <v>541</v>
      </c>
      <c r="X24">
        <v>562</v>
      </c>
      <c r="Y24">
        <v>-3.4140000000000001</v>
      </c>
      <c r="Z24">
        <v>-23.538710640000001</v>
      </c>
    </row>
    <row r="25" spans="1:26" x14ac:dyDescent="0.35">
      <c r="A25">
        <v>0.2</v>
      </c>
      <c r="B25">
        <f t="shared" si="0"/>
        <v>5.08</v>
      </c>
      <c r="C25">
        <v>18.023800000000001</v>
      </c>
      <c r="D25">
        <v>1.1674</v>
      </c>
      <c r="E25">
        <v>812.83</v>
      </c>
      <c r="F25">
        <v>807.1</v>
      </c>
      <c r="G25">
        <v>-0.88200000000000001</v>
      </c>
      <c r="H25">
        <v>-6.0811783200000002</v>
      </c>
      <c r="J25">
        <v>0.2</v>
      </c>
      <c r="K25">
        <f t="shared" si="1"/>
        <v>5.08</v>
      </c>
      <c r="L25">
        <v>25.33</v>
      </c>
      <c r="M25">
        <v>1.4944</v>
      </c>
      <c r="N25">
        <v>974</v>
      </c>
      <c r="O25">
        <v>977</v>
      </c>
      <c r="P25">
        <v>1.49</v>
      </c>
      <c r="Q25">
        <v>10.273192399999999</v>
      </c>
      <c r="S25">
        <v>0.2</v>
      </c>
      <c r="T25">
        <f t="shared" si="2"/>
        <v>5.08</v>
      </c>
      <c r="U25">
        <v>15.1623</v>
      </c>
      <c r="V25">
        <v>0.53505999999999998</v>
      </c>
      <c r="W25">
        <v>601</v>
      </c>
      <c r="X25">
        <v>605.70000000000005</v>
      </c>
      <c r="Y25">
        <v>-1.5069999999999999</v>
      </c>
      <c r="Z25">
        <v>-10.390403319999999</v>
      </c>
    </row>
    <row r="26" spans="1:26" x14ac:dyDescent="0.35">
      <c r="A26">
        <v>0.22</v>
      </c>
      <c r="B26">
        <f t="shared" si="0"/>
        <v>5.5880000000000001</v>
      </c>
      <c r="C26">
        <v>17.272300000000001</v>
      </c>
      <c r="D26">
        <v>1.3079000000000001</v>
      </c>
      <c r="E26">
        <v>861.83</v>
      </c>
      <c r="F26">
        <v>859.4</v>
      </c>
      <c r="G26">
        <v>-0.219</v>
      </c>
      <c r="H26">
        <v>-1.50995244</v>
      </c>
      <c r="J26">
        <v>0.22</v>
      </c>
      <c r="K26">
        <f t="shared" si="1"/>
        <v>5.5880000000000001</v>
      </c>
      <c r="L26">
        <v>21.8748</v>
      </c>
      <c r="M26">
        <v>1.2124999999999999</v>
      </c>
      <c r="N26">
        <v>1013</v>
      </c>
      <c r="O26">
        <v>1014.4</v>
      </c>
      <c r="P26">
        <v>1.5569999999999999</v>
      </c>
      <c r="Q26">
        <v>10.735141319999999</v>
      </c>
      <c r="S26">
        <v>0.22</v>
      </c>
      <c r="T26">
        <f t="shared" si="2"/>
        <v>5.5880000000000001</v>
      </c>
      <c r="U26">
        <v>14.3414</v>
      </c>
      <c r="V26">
        <v>0.70299999999999996</v>
      </c>
      <c r="W26">
        <v>639</v>
      </c>
      <c r="X26">
        <v>641.5</v>
      </c>
      <c r="Y26">
        <v>-0.34699999999999998</v>
      </c>
      <c r="Z26">
        <v>-2.3924817199999997</v>
      </c>
    </row>
    <row r="27" spans="1:26" x14ac:dyDescent="0.35">
      <c r="A27">
        <v>0.24</v>
      </c>
      <c r="B27">
        <f t="shared" si="0"/>
        <v>6.0959999999999992</v>
      </c>
      <c r="C27">
        <v>16.3459</v>
      </c>
      <c r="D27">
        <v>1.7704</v>
      </c>
      <c r="E27">
        <v>903.83</v>
      </c>
      <c r="F27">
        <v>904.6</v>
      </c>
      <c r="G27">
        <v>0.26900000000000002</v>
      </c>
      <c r="H27">
        <v>1.8546904400000002</v>
      </c>
      <c r="J27">
        <v>0.24</v>
      </c>
      <c r="K27">
        <f t="shared" si="1"/>
        <v>6.0959999999999992</v>
      </c>
      <c r="L27">
        <v>17.640899999999998</v>
      </c>
      <c r="M27">
        <v>1.6092</v>
      </c>
      <c r="N27">
        <v>1045</v>
      </c>
      <c r="O27">
        <v>1043.5</v>
      </c>
      <c r="P27">
        <v>0.84599999999999997</v>
      </c>
      <c r="Q27">
        <v>5.8329669599999994</v>
      </c>
      <c r="S27">
        <v>0.24</v>
      </c>
      <c r="T27">
        <f t="shared" si="2"/>
        <v>6.0959999999999992</v>
      </c>
      <c r="U27">
        <v>12.9285</v>
      </c>
      <c r="V27">
        <v>0.86319000000000001</v>
      </c>
      <c r="W27">
        <v>675</v>
      </c>
      <c r="X27">
        <v>670.3</v>
      </c>
      <c r="Y27">
        <v>0.221</v>
      </c>
      <c r="Z27">
        <v>1.52374196</v>
      </c>
    </row>
    <row r="28" spans="1:26" x14ac:dyDescent="0.35">
      <c r="A28">
        <v>0.26</v>
      </c>
      <c r="B28">
        <f t="shared" si="0"/>
        <v>6.6040000000000001</v>
      </c>
      <c r="C28">
        <v>15.267099999999999</v>
      </c>
      <c r="D28">
        <v>1.8729</v>
      </c>
      <c r="E28">
        <v>937.83</v>
      </c>
      <c r="F28">
        <v>941.7</v>
      </c>
      <c r="G28">
        <v>0.60499999999999998</v>
      </c>
      <c r="H28">
        <v>4.1713297999999996</v>
      </c>
      <c r="J28">
        <v>0.26</v>
      </c>
      <c r="K28">
        <f t="shared" si="1"/>
        <v>6.6040000000000001</v>
      </c>
      <c r="L28">
        <v>13.0991</v>
      </c>
      <c r="M28">
        <v>3.6976</v>
      </c>
      <c r="N28">
        <v>1071</v>
      </c>
      <c r="O28">
        <v>1069.2</v>
      </c>
      <c r="P28">
        <v>-0.17299999999999999</v>
      </c>
      <c r="Q28">
        <v>-1.19279348</v>
      </c>
      <c r="S28">
        <v>0.26</v>
      </c>
      <c r="T28">
        <f t="shared" si="2"/>
        <v>6.6040000000000001</v>
      </c>
      <c r="U28">
        <v>11.0778</v>
      </c>
      <c r="V28">
        <v>0.93433999999999995</v>
      </c>
      <c r="W28">
        <v>690</v>
      </c>
      <c r="X28">
        <v>692.9</v>
      </c>
      <c r="Y28">
        <v>0.35099999999999998</v>
      </c>
      <c r="Z28">
        <v>2.4200607599999997</v>
      </c>
    </row>
    <row r="29" spans="1:26" x14ac:dyDescent="0.35">
      <c r="A29">
        <v>0.28000000000000003</v>
      </c>
      <c r="B29">
        <f t="shared" si="0"/>
        <v>7.1120000000000001</v>
      </c>
      <c r="C29">
        <v>13.9436</v>
      </c>
      <c r="D29">
        <v>1.5962000000000001</v>
      </c>
      <c r="E29">
        <v>965.83</v>
      </c>
      <c r="F29">
        <v>968.8</v>
      </c>
      <c r="G29">
        <v>0.69499999999999995</v>
      </c>
      <c r="H29">
        <v>4.7918581999999992</v>
      </c>
      <c r="J29">
        <v>0.28000000000000003</v>
      </c>
      <c r="K29">
        <f t="shared" si="1"/>
        <v>7.1120000000000001</v>
      </c>
      <c r="L29">
        <v>8.7203999999999997</v>
      </c>
      <c r="M29">
        <v>7.1647999999999996</v>
      </c>
      <c r="N29">
        <v>1096</v>
      </c>
      <c r="O29">
        <v>1097</v>
      </c>
      <c r="P29">
        <v>-1.0289999999999999</v>
      </c>
      <c r="Q29">
        <v>-7.0947080399999995</v>
      </c>
      <c r="S29">
        <v>0.28000000000000003</v>
      </c>
      <c r="T29">
        <f t="shared" si="2"/>
        <v>7.1120000000000001</v>
      </c>
      <c r="U29">
        <v>8.9436999999999998</v>
      </c>
      <c r="V29">
        <v>0.87719000000000003</v>
      </c>
      <c r="W29">
        <v>711</v>
      </c>
      <c r="X29">
        <v>710.7</v>
      </c>
      <c r="Y29">
        <v>0.19800000000000001</v>
      </c>
      <c r="Z29">
        <v>1.36516248</v>
      </c>
    </row>
    <row r="30" spans="1:26" x14ac:dyDescent="0.35">
      <c r="A30">
        <v>0.3</v>
      </c>
      <c r="B30">
        <f t="shared" si="0"/>
        <v>7.6199999999999992</v>
      </c>
      <c r="C30">
        <v>12.1678</v>
      </c>
      <c r="D30">
        <v>3.9319000000000002</v>
      </c>
      <c r="E30">
        <v>987.83</v>
      </c>
      <c r="F30">
        <v>983.4</v>
      </c>
      <c r="G30">
        <v>0.33400000000000002</v>
      </c>
      <c r="H30">
        <v>2.3028498399999999</v>
      </c>
      <c r="S30">
        <v>0.3</v>
      </c>
      <c r="T30">
        <f t="shared" si="2"/>
        <v>7.6199999999999992</v>
      </c>
      <c r="U30">
        <v>6.6806000000000001</v>
      </c>
      <c r="V30">
        <v>0.72067999999999999</v>
      </c>
      <c r="W30">
        <v>718</v>
      </c>
      <c r="X30">
        <v>725.3</v>
      </c>
      <c r="Y30">
        <v>-8.5000000000000006E-2</v>
      </c>
      <c r="Z30">
        <v>-0.58605459999999998</v>
      </c>
    </row>
    <row r="31" spans="1:26" x14ac:dyDescent="0.35">
      <c r="A31">
        <v>0.32</v>
      </c>
      <c r="B31">
        <f t="shared" si="0"/>
        <v>8.1280000000000001</v>
      </c>
      <c r="C31">
        <v>9.6172000000000004</v>
      </c>
      <c r="D31">
        <v>10.125299999999999</v>
      </c>
      <c r="E31">
        <v>981.83</v>
      </c>
      <c r="F31">
        <v>982.9</v>
      </c>
      <c r="G31">
        <v>-0.80200000000000005</v>
      </c>
      <c r="H31">
        <v>-5.5295975200000003</v>
      </c>
      <c r="S31">
        <v>0.32</v>
      </c>
      <c r="T31">
        <f t="shared" si="2"/>
        <v>8.1280000000000001</v>
      </c>
      <c r="U31">
        <v>4.4428999999999998</v>
      </c>
      <c r="V31">
        <v>0.75934000000000001</v>
      </c>
      <c r="W31">
        <v>745</v>
      </c>
      <c r="X31">
        <v>738.3</v>
      </c>
      <c r="Y31">
        <v>-0.34100000000000003</v>
      </c>
      <c r="Z31">
        <v>-2.3511131600000001</v>
      </c>
    </row>
    <row r="32" spans="1:26" x14ac:dyDescent="0.35">
      <c r="S32">
        <v>0.34</v>
      </c>
      <c r="T32">
        <f t="shared" si="2"/>
        <v>8.636000000000001</v>
      </c>
      <c r="U32">
        <v>2.3849</v>
      </c>
      <c r="V32">
        <v>1.407</v>
      </c>
      <c r="W32">
        <v>753</v>
      </c>
      <c r="X32">
        <v>751.1</v>
      </c>
      <c r="Y32">
        <v>-0.41799999999999998</v>
      </c>
      <c r="Z32">
        <v>-2.8820096799999999</v>
      </c>
    </row>
    <row r="33" spans="19:26" x14ac:dyDescent="0.35">
      <c r="S33">
        <v>0.36</v>
      </c>
      <c r="T33">
        <f t="shared" si="2"/>
        <v>9.1439999999999984</v>
      </c>
      <c r="U33">
        <v>0.66100999999999999</v>
      </c>
      <c r="V33">
        <v>2.5705</v>
      </c>
      <c r="W33">
        <v>765</v>
      </c>
      <c r="X33">
        <v>764.1</v>
      </c>
      <c r="Y33">
        <v>-0.161</v>
      </c>
      <c r="Z33">
        <v>-1.11005636</v>
      </c>
    </row>
    <row r="34" spans="19:26" x14ac:dyDescent="0.35">
      <c r="S34">
        <v>0.38</v>
      </c>
      <c r="T34">
        <f t="shared" si="2"/>
        <v>9.6519999999999992</v>
      </c>
      <c r="U34">
        <v>-0.57435000000000003</v>
      </c>
      <c r="V34">
        <v>4.1802000000000001</v>
      </c>
      <c r="W34">
        <v>774</v>
      </c>
      <c r="X34">
        <v>775.7</v>
      </c>
      <c r="Y34">
        <v>0.58399999999999996</v>
      </c>
      <c r="Z34">
        <v>4.0265398399999999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5"/>
  <sheetViews>
    <sheetView topLeftCell="G26" zoomScale="30" zoomScaleNormal="30" workbookViewId="0">
      <selection activeCell="H78" sqref="H78"/>
    </sheetView>
  </sheetViews>
  <sheetFormatPr defaultRowHeight="14.5" x14ac:dyDescent="0.35"/>
  <cols>
    <col min="25" max="25" width="12.7265625" customWidth="1"/>
    <col min="71" max="71" width="14.453125" customWidth="1"/>
    <col min="74" max="74" width="8.81640625" style="11" bestFit="1" customWidth="1"/>
    <col min="75" max="75" width="10.26953125" style="11" customWidth="1"/>
    <col min="76" max="76" width="8.81640625" style="11" bestFit="1" customWidth="1"/>
    <col min="77" max="77" width="11.453125" style="11" bestFit="1" customWidth="1"/>
    <col min="78" max="78" width="9.1796875" style="11" customWidth="1"/>
    <col min="79" max="79" width="8.81640625" style="11" bestFit="1" customWidth="1"/>
    <col min="80" max="80" width="11.453125" style="11" bestFit="1" customWidth="1"/>
    <col min="82" max="82" width="9" bestFit="1" customWidth="1"/>
  </cols>
  <sheetData>
    <row r="1" spans="1:83" ht="29" thickBot="1" x14ac:dyDescent="0.4">
      <c r="A1" t="s">
        <v>16</v>
      </c>
      <c r="J1" t="s">
        <v>17</v>
      </c>
      <c r="M1" t="s">
        <v>18</v>
      </c>
      <c r="S1" s="1" t="s">
        <v>19</v>
      </c>
      <c r="V1" t="s">
        <v>20</v>
      </c>
      <c r="AB1" s="2" t="s">
        <v>21</v>
      </c>
      <c r="AF1" t="s">
        <v>22</v>
      </c>
      <c r="AK1" t="s">
        <v>23</v>
      </c>
      <c r="AM1" t="s">
        <v>24</v>
      </c>
      <c r="AT1" t="s">
        <v>25</v>
      </c>
      <c r="AX1" t="s">
        <v>18</v>
      </c>
      <c r="BC1" t="s">
        <v>2</v>
      </c>
      <c r="BE1" t="s">
        <v>3</v>
      </c>
      <c r="BL1" t="s">
        <v>26</v>
      </c>
      <c r="BQ1" t="s">
        <v>27</v>
      </c>
      <c r="BV1" s="3" t="s">
        <v>28</v>
      </c>
      <c r="BW1" s="3" t="s">
        <v>28</v>
      </c>
      <c r="BX1" s="3" t="s">
        <v>29</v>
      </c>
      <c r="BY1" s="3" t="s">
        <v>29</v>
      </c>
      <c r="BZ1" s="4" t="s">
        <v>29</v>
      </c>
      <c r="CA1" s="3" t="s">
        <v>30</v>
      </c>
      <c r="CB1" s="3" t="s">
        <v>30</v>
      </c>
    </row>
    <row r="2" spans="1:83" ht="15" thickBot="1" x14ac:dyDescent="0.4">
      <c r="A2" t="s">
        <v>7</v>
      </c>
      <c r="J2" t="s">
        <v>7</v>
      </c>
      <c r="S2" t="s">
        <v>7</v>
      </c>
      <c r="AB2" t="s">
        <v>7</v>
      </c>
      <c r="AK2" t="s">
        <v>6</v>
      </c>
      <c r="AT2" t="s">
        <v>6</v>
      </c>
      <c r="BC2" t="s">
        <v>7</v>
      </c>
      <c r="BL2" t="s">
        <v>6</v>
      </c>
      <c r="BV2" s="3" t="s">
        <v>31</v>
      </c>
      <c r="BW2" s="3" t="s">
        <v>32</v>
      </c>
      <c r="BX2" s="3" t="s">
        <v>33</v>
      </c>
      <c r="BY2" s="3" t="s">
        <v>34</v>
      </c>
      <c r="BZ2" s="4" t="s">
        <v>35</v>
      </c>
      <c r="CA2" s="3" t="s">
        <v>33</v>
      </c>
      <c r="CB2" s="3" t="s">
        <v>34</v>
      </c>
    </row>
    <row r="3" spans="1:83" ht="29.5" thickBot="1" x14ac:dyDescent="0.4">
      <c r="A3" t="s">
        <v>8</v>
      </c>
      <c r="B3" t="s">
        <v>9</v>
      </c>
      <c r="C3" t="s">
        <v>10</v>
      </c>
      <c r="D3" t="s">
        <v>11</v>
      </c>
      <c r="E3" t="s">
        <v>12</v>
      </c>
      <c r="F3" t="s">
        <v>13</v>
      </c>
      <c r="G3" s="5" t="s">
        <v>14</v>
      </c>
      <c r="H3" t="s">
        <v>36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s="5" t="s">
        <v>14</v>
      </c>
      <c r="Q3" t="s">
        <v>36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13</v>
      </c>
      <c r="Y3" s="5" t="s">
        <v>14</v>
      </c>
      <c r="Z3" t="s">
        <v>36</v>
      </c>
      <c r="AB3" t="s">
        <v>8</v>
      </c>
      <c r="AC3" t="s">
        <v>9</v>
      </c>
      <c r="AD3" t="s">
        <v>10</v>
      </c>
      <c r="AE3" t="s">
        <v>11</v>
      </c>
      <c r="AF3" t="s">
        <v>12</v>
      </c>
      <c r="AG3" t="s">
        <v>13</v>
      </c>
      <c r="AH3" s="5" t="s">
        <v>14</v>
      </c>
      <c r="AI3" t="s">
        <v>36</v>
      </c>
      <c r="AK3" t="s">
        <v>8</v>
      </c>
      <c r="AL3" t="s">
        <v>9</v>
      </c>
      <c r="AM3" t="s">
        <v>10</v>
      </c>
      <c r="AN3" t="s">
        <v>11</v>
      </c>
      <c r="AO3" t="s">
        <v>12</v>
      </c>
      <c r="AP3" t="s">
        <v>13</v>
      </c>
      <c r="AQ3" t="s">
        <v>14</v>
      </c>
      <c r="AR3" t="s">
        <v>36</v>
      </c>
      <c r="AT3" t="s">
        <v>8</v>
      </c>
      <c r="AU3" t="s">
        <v>9</v>
      </c>
      <c r="AV3" t="s">
        <v>10</v>
      </c>
      <c r="AW3" t="s">
        <v>11</v>
      </c>
      <c r="AX3" t="s">
        <v>12</v>
      </c>
      <c r="AY3" t="s">
        <v>13</v>
      </c>
      <c r="AZ3" t="s">
        <v>14</v>
      </c>
      <c r="BA3" t="s">
        <v>36</v>
      </c>
      <c r="BC3" t="s">
        <v>8</v>
      </c>
      <c r="BD3" t="s">
        <v>9</v>
      </c>
      <c r="BE3" t="s">
        <v>10</v>
      </c>
      <c r="BF3" t="s">
        <v>11</v>
      </c>
      <c r="BG3" t="s">
        <v>12</v>
      </c>
      <c r="BH3" t="s">
        <v>13</v>
      </c>
      <c r="BI3" t="s">
        <v>14</v>
      </c>
      <c r="BJ3" t="s">
        <v>36</v>
      </c>
      <c r="BL3" t="s">
        <v>8</v>
      </c>
      <c r="BM3" t="s">
        <v>9</v>
      </c>
      <c r="BN3" t="s">
        <v>10</v>
      </c>
      <c r="BO3" t="s">
        <v>11</v>
      </c>
      <c r="BP3" t="s">
        <v>12</v>
      </c>
      <c r="BQ3" t="s">
        <v>13</v>
      </c>
      <c r="BR3" s="5" t="s">
        <v>14</v>
      </c>
      <c r="BS3" t="s">
        <v>36</v>
      </c>
      <c r="BV3" s="3">
        <v>5.0000000000000001E-4</v>
      </c>
      <c r="BW3" s="3">
        <f>BV3*25.4</f>
        <v>1.2699999999999999E-2</v>
      </c>
      <c r="BX3" s="3">
        <v>-57</v>
      </c>
      <c r="BY3" s="3">
        <f>BX3*6.89476</f>
        <v>-393.00131999999996</v>
      </c>
      <c r="BZ3" s="4">
        <v>2.6</v>
      </c>
      <c r="CA3" s="3">
        <v>-55.3</v>
      </c>
      <c r="CB3" s="6">
        <f>CA3*6.89476</f>
        <v>-381.28022799999997</v>
      </c>
      <c r="CD3" s="7" t="s">
        <v>37</v>
      </c>
    </row>
    <row r="4" spans="1:83" ht="15" thickBot="1" x14ac:dyDescent="0.4">
      <c r="A4">
        <v>0</v>
      </c>
      <c r="B4">
        <f>25.4*A4</f>
        <v>0</v>
      </c>
      <c r="C4">
        <v>-33.583399999999997</v>
      </c>
      <c r="D4">
        <v>0</v>
      </c>
      <c r="E4">
        <v>0</v>
      </c>
      <c r="F4">
        <v>0</v>
      </c>
      <c r="G4">
        <v>-61.301000000000002</v>
      </c>
      <c r="H4">
        <f>6.89746*G4</f>
        <v>-422.82119546000001</v>
      </c>
      <c r="J4">
        <v>0</v>
      </c>
      <c r="K4">
        <f>J4*25.4</f>
        <v>0</v>
      </c>
      <c r="L4">
        <v>-32.657800000000002</v>
      </c>
      <c r="M4">
        <v>0</v>
      </c>
      <c r="N4">
        <v>0</v>
      </c>
      <c r="O4">
        <v>0</v>
      </c>
      <c r="P4">
        <v>-57.933</v>
      </c>
      <c r="Q4">
        <f>P4*6.89476</f>
        <v>-399.43413107999999</v>
      </c>
      <c r="S4">
        <v>0</v>
      </c>
      <c r="T4">
        <f>25.4*S4</f>
        <v>0</v>
      </c>
      <c r="U4">
        <v>-85.944800000000001</v>
      </c>
      <c r="V4">
        <v>0</v>
      </c>
      <c r="W4">
        <v>0</v>
      </c>
      <c r="X4">
        <v>0</v>
      </c>
      <c r="Y4">
        <v>-173.524</v>
      </c>
      <c r="Z4">
        <f>6.89746*Y4</f>
        <v>-1196.8748490399998</v>
      </c>
      <c r="AB4">
        <v>0</v>
      </c>
      <c r="AC4">
        <f>25.4*AB4</f>
        <v>0</v>
      </c>
      <c r="AD4">
        <v>-62.018000000000001</v>
      </c>
      <c r="AE4">
        <v>0</v>
      </c>
      <c r="AF4">
        <v>0</v>
      </c>
      <c r="AG4">
        <v>0</v>
      </c>
      <c r="AH4">
        <v>-103.246</v>
      </c>
      <c r="AI4">
        <f>6.89476*AH4</f>
        <v>-711.85639096</v>
      </c>
      <c r="AK4">
        <v>0</v>
      </c>
      <c r="AL4">
        <v>0</v>
      </c>
      <c r="AM4">
        <v>-76.8446</v>
      </c>
      <c r="AN4">
        <v>0</v>
      </c>
      <c r="AO4">
        <v>0</v>
      </c>
      <c r="AP4">
        <v>0</v>
      </c>
      <c r="AQ4">
        <v>-150.80600000000001</v>
      </c>
      <c r="AR4">
        <v>-1039.77117656</v>
      </c>
      <c r="AT4">
        <v>0</v>
      </c>
      <c r="AU4">
        <v>0</v>
      </c>
      <c r="AV4">
        <v>-67.298699999999997</v>
      </c>
      <c r="AW4">
        <v>0</v>
      </c>
      <c r="AX4">
        <v>0</v>
      </c>
      <c r="AY4">
        <v>0</v>
      </c>
      <c r="AZ4">
        <v>-134.214</v>
      </c>
      <c r="BA4">
        <v>-925.37331863999998</v>
      </c>
      <c r="BC4">
        <v>0</v>
      </c>
      <c r="BD4">
        <f>BC4*25.4</f>
        <v>0</v>
      </c>
      <c r="BE4">
        <v>-86.182400000000001</v>
      </c>
      <c r="BF4">
        <v>0</v>
      </c>
      <c r="BG4">
        <v>0</v>
      </c>
      <c r="BH4">
        <v>0</v>
      </c>
      <c r="BI4">
        <v>-145.24799999999999</v>
      </c>
      <c r="BJ4">
        <v>-1001.4501004799999</v>
      </c>
      <c r="BL4">
        <v>0</v>
      </c>
      <c r="BM4">
        <f>25.4*BL4</f>
        <v>0</v>
      </c>
      <c r="BN4">
        <v>-60.159939999999999</v>
      </c>
      <c r="BO4">
        <v>1.1894</v>
      </c>
      <c r="BP4">
        <v>10.5</v>
      </c>
      <c r="BQ4">
        <v>6.7568999999999999</v>
      </c>
      <c r="BR4">
        <v>-80.688999999999993</v>
      </c>
      <c r="BS4">
        <v>-600</v>
      </c>
      <c r="BV4" s="3">
        <v>1.5E-3</v>
      </c>
      <c r="BW4" s="3">
        <f t="shared" ref="BW4:BW51" si="0">BV4*25.4</f>
        <v>3.8100000000000002E-2</v>
      </c>
      <c r="BX4" s="3">
        <v>-52.4</v>
      </c>
      <c r="BY4" s="3">
        <f t="shared" ref="BY4:BY51" si="1">BX4*6.89476</f>
        <v>-361.28542399999998</v>
      </c>
      <c r="BZ4" s="4">
        <v>2.2999999999999998</v>
      </c>
      <c r="CA4" s="3">
        <v>-54.4</v>
      </c>
      <c r="CB4" s="6">
        <f t="shared" ref="CB4:CB51" si="2">CA4*6.89476</f>
        <v>-375.07494399999996</v>
      </c>
      <c r="CD4" s="8">
        <v>8.0000000000000002E-3</v>
      </c>
      <c r="CE4" s="9">
        <v>-444.59878030647593</v>
      </c>
    </row>
    <row r="5" spans="1:83" ht="15" thickBot="1" x14ac:dyDescent="0.4">
      <c r="A5">
        <v>5.0000000000000001E-3</v>
      </c>
      <c r="B5">
        <f t="shared" ref="B5:B37" si="3">25.4*A5</f>
        <v>0.127</v>
      </c>
      <c r="C5">
        <v>-31.092099999999999</v>
      </c>
      <c r="D5">
        <v>0.76415</v>
      </c>
      <c r="E5">
        <v>-0.17705000000000001</v>
      </c>
      <c r="F5">
        <v>1.5</v>
      </c>
      <c r="G5">
        <v>-58.457999999999998</v>
      </c>
      <c r="H5">
        <f t="shared" ref="H5:H37" si="4">6.89746*G5</f>
        <v>-403.21171667999999</v>
      </c>
      <c r="J5">
        <v>5.0000000000000001E-3</v>
      </c>
      <c r="K5">
        <f t="shared" ref="K5:K35" si="5">J5*25.4</f>
        <v>0.127</v>
      </c>
      <c r="L5">
        <v>-30.224699999999999</v>
      </c>
      <c r="M5">
        <v>1.4185000000000001</v>
      </c>
      <c r="N5">
        <v>-1.3087</v>
      </c>
      <c r="O5">
        <v>1.4</v>
      </c>
      <c r="P5">
        <v>-55.185000000000002</v>
      </c>
      <c r="Q5">
        <f t="shared" ref="Q5:Q35" si="6">P5*6.89476</f>
        <v>-380.48733060000001</v>
      </c>
      <c r="S5">
        <v>5.0000000000000001E-3</v>
      </c>
      <c r="T5">
        <f t="shared" ref="T5:T32" si="7">25.4*S5</f>
        <v>0.127</v>
      </c>
      <c r="U5">
        <v>-77.537300000000002</v>
      </c>
      <c r="V5">
        <v>1.4985999999999999</v>
      </c>
      <c r="W5">
        <v>9.5350999999999999</v>
      </c>
      <c r="X5">
        <v>8.8000000000000007</v>
      </c>
      <c r="Y5">
        <v>-163.577</v>
      </c>
      <c r="Z5">
        <f t="shared" ref="Z5:Z32" si="8">6.89746*Y5</f>
        <v>-1128.26581442</v>
      </c>
      <c r="AB5">
        <v>5.0000000000000001E-3</v>
      </c>
      <c r="AC5">
        <f t="shared" ref="AC5:AC34" si="9">25.4*AB5</f>
        <v>0.127</v>
      </c>
      <c r="AD5">
        <v>-56.771099999999997</v>
      </c>
      <c r="AE5">
        <v>0.64358000000000004</v>
      </c>
      <c r="AF5">
        <v>2.4247000000000001</v>
      </c>
      <c r="AG5">
        <v>3.2</v>
      </c>
      <c r="AH5">
        <v>-97.433999999999997</v>
      </c>
      <c r="AI5">
        <f t="shared" ref="AI5:AI34" si="10">6.89476*AH5</f>
        <v>-671.78404583999998</v>
      </c>
      <c r="AK5">
        <v>5.0000000000000001E-3</v>
      </c>
      <c r="AL5">
        <v>0.127</v>
      </c>
      <c r="AM5">
        <v>-71.210700000000003</v>
      </c>
      <c r="AN5">
        <v>3.4398</v>
      </c>
      <c r="AO5">
        <v>17.783999999999999</v>
      </c>
      <c r="AP5">
        <v>4.7</v>
      </c>
      <c r="AQ5">
        <v>-144.15199999999999</v>
      </c>
      <c r="AR5">
        <v>-993.89344351999989</v>
      </c>
      <c r="AT5">
        <v>5.0000000000000001E-3</v>
      </c>
      <c r="AU5">
        <v>0.127</v>
      </c>
      <c r="AV5">
        <v>-62.648699999999998</v>
      </c>
      <c r="AW5">
        <v>1.3647</v>
      </c>
      <c r="AX5">
        <v>6.9939999999999998</v>
      </c>
      <c r="AY5">
        <v>4.3</v>
      </c>
      <c r="AZ5">
        <v>-128.619</v>
      </c>
      <c r="BA5">
        <v>-886.79713643999992</v>
      </c>
      <c r="BC5">
        <v>5.0000000000000001E-3</v>
      </c>
      <c r="BD5">
        <f t="shared" ref="BD5:BD29" si="11">BC5*25.4</f>
        <v>0.127</v>
      </c>
      <c r="BE5">
        <v>-78.449299999999994</v>
      </c>
      <c r="BF5">
        <v>3.1659999999999999</v>
      </c>
      <c r="BG5">
        <v>-8</v>
      </c>
      <c r="BH5">
        <v>5.4</v>
      </c>
      <c r="BI5">
        <v>-136.63399999999999</v>
      </c>
      <c r="BJ5">
        <v>-942.05863783999985</v>
      </c>
      <c r="BL5">
        <v>5.0000000000000001E-3</v>
      </c>
      <c r="BM5">
        <f t="shared" ref="BM5:BM35" si="12">25.4*BL5</f>
        <v>0.127</v>
      </c>
      <c r="BN5">
        <v>-60.159939999999999</v>
      </c>
      <c r="BO5">
        <v>1.1894</v>
      </c>
      <c r="BP5">
        <v>10.5</v>
      </c>
      <c r="BQ5">
        <v>6.7568999999999999</v>
      </c>
      <c r="BR5">
        <v>-80.688999999999993</v>
      </c>
      <c r="BS5">
        <v>-564.82299999999998</v>
      </c>
      <c r="BV5" s="3">
        <v>2.5000000000000001E-3</v>
      </c>
      <c r="BW5" s="3">
        <f t="shared" si="0"/>
        <v>6.3500000000000001E-2</v>
      </c>
      <c r="BX5" s="3">
        <v>-47.8</v>
      </c>
      <c r="BY5" s="3">
        <f t="shared" si="1"/>
        <v>-329.56952799999999</v>
      </c>
      <c r="BZ5" s="4">
        <v>1.9</v>
      </c>
      <c r="CA5" s="3">
        <v>-53.5</v>
      </c>
      <c r="CB5" s="6">
        <f t="shared" si="2"/>
        <v>-368.86966000000001</v>
      </c>
      <c r="CD5" s="8">
        <v>2.4E-2</v>
      </c>
      <c r="CE5" s="9">
        <v>-467.17308430839603</v>
      </c>
    </row>
    <row r="6" spans="1:83" ht="15" thickBot="1" x14ac:dyDescent="0.4">
      <c r="A6">
        <v>0.01</v>
      </c>
      <c r="B6">
        <f t="shared" si="3"/>
        <v>0.254</v>
      </c>
      <c r="C6">
        <v>-28.6007</v>
      </c>
      <c r="D6">
        <v>0.66402000000000005</v>
      </c>
      <c r="E6">
        <v>1.8229</v>
      </c>
      <c r="F6">
        <v>4.8</v>
      </c>
      <c r="G6">
        <v>-55.616</v>
      </c>
      <c r="H6">
        <f t="shared" si="4"/>
        <v>-383.60913535999998</v>
      </c>
      <c r="J6">
        <v>0.01</v>
      </c>
      <c r="K6">
        <f t="shared" si="5"/>
        <v>0.254</v>
      </c>
      <c r="L6">
        <v>-27.791499999999999</v>
      </c>
      <c r="M6">
        <v>1.2104999999999999</v>
      </c>
      <c r="N6">
        <v>-1.3087</v>
      </c>
      <c r="O6">
        <v>4.2</v>
      </c>
      <c r="P6">
        <v>-52.436999999999998</v>
      </c>
      <c r="Q6">
        <f t="shared" si="6"/>
        <v>-361.54053011999997</v>
      </c>
      <c r="S6">
        <v>0.01</v>
      </c>
      <c r="T6">
        <f t="shared" si="7"/>
        <v>0.254</v>
      </c>
      <c r="U6">
        <v>-69.129900000000006</v>
      </c>
      <c r="V6">
        <v>1.2361</v>
      </c>
      <c r="W6">
        <v>25.535</v>
      </c>
      <c r="X6">
        <v>27.2</v>
      </c>
      <c r="Y6">
        <v>-153.63</v>
      </c>
      <c r="Z6">
        <f t="shared" si="8"/>
        <v>-1059.6567797999999</v>
      </c>
      <c r="AB6">
        <v>0.01</v>
      </c>
      <c r="AC6">
        <f t="shared" si="9"/>
        <v>0.254</v>
      </c>
      <c r="AD6">
        <v>-51.5242</v>
      </c>
      <c r="AE6">
        <v>0.54339000000000004</v>
      </c>
      <c r="AF6">
        <v>10.425000000000001</v>
      </c>
      <c r="AG6">
        <v>9.8000000000000007</v>
      </c>
      <c r="AH6">
        <v>-91.620999999999995</v>
      </c>
      <c r="AI6">
        <f t="shared" si="10"/>
        <v>-631.70480595999993</v>
      </c>
      <c r="AK6">
        <v>0.01</v>
      </c>
      <c r="AL6">
        <v>0.254</v>
      </c>
      <c r="AM6">
        <v>-65.576899999999995</v>
      </c>
      <c r="AN6">
        <v>2.6358999999999999</v>
      </c>
      <c r="AO6">
        <v>24.783999999999999</v>
      </c>
      <c r="AP6">
        <v>14.6</v>
      </c>
      <c r="AQ6">
        <v>-137.49700000000001</v>
      </c>
      <c r="AR6">
        <v>-948.00881572000003</v>
      </c>
      <c r="AT6">
        <v>0.01</v>
      </c>
      <c r="AU6">
        <v>0.254</v>
      </c>
      <c r="AV6">
        <v>-57.998800000000003</v>
      </c>
      <c r="AW6">
        <v>1.0244</v>
      </c>
      <c r="AX6">
        <v>16.994</v>
      </c>
      <c r="AY6">
        <v>13.3</v>
      </c>
      <c r="AZ6">
        <v>-123.023</v>
      </c>
      <c r="BA6">
        <v>-848.21405947999995</v>
      </c>
      <c r="BC6">
        <v>0.01</v>
      </c>
      <c r="BD6">
        <f t="shared" si="11"/>
        <v>0.254</v>
      </c>
      <c r="BE6">
        <v>-70.716200000000001</v>
      </c>
      <c r="BF6">
        <v>2.4701</v>
      </c>
      <c r="BG6">
        <v>6</v>
      </c>
      <c r="BH6">
        <v>16.7</v>
      </c>
      <c r="BI6">
        <v>-128.02000000000001</v>
      </c>
      <c r="BJ6">
        <v>-882.66717520000009</v>
      </c>
      <c r="BL6">
        <v>0.01</v>
      </c>
      <c r="BM6">
        <f t="shared" si="12"/>
        <v>0.254</v>
      </c>
      <c r="BN6">
        <v>-49.767899999999997</v>
      </c>
      <c r="BO6">
        <v>0.12479</v>
      </c>
      <c r="BP6">
        <v>3.9445000000000001</v>
      </c>
      <c r="BQ6">
        <v>9.8000000000000007</v>
      </c>
      <c r="BR6">
        <v>-9.1289999999999996</v>
      </c>
      <c r="BS6" s="10">
        <v>-489.86700000000002</v>
      </c>
      <c r="BV6" s="3">
        <v>4.0000000000000001E-3</v>
      </c>
      <c r="BW6" s="3">
        <f t="shared" si="0"/>
        <v>0.1016</v>
      </c>
      <c r="BX6" s="3">
        <v>-38.700000000000003</v>
      </c>
      <c r="BY6" s="3">
        <f t="shared" si="1"/>
        <v>-266.82721200000003</v>
      </c>
      <c r="BZ6" s="4">
        <v>1.3</v>
      </c>
      <c r="CA6" s="3">
        <v>-51.8</v>
      </c>
      <c r="CB6" s="6">
        <f t="shared" si="2"/>
        <v>-357.14856799999995</v>
      </c>
      <c r="CD6" s="8">
        <v>0.04</v>
      </c>
      <c r="CE6" s="9">
        <v>-415.61407030510924</v>
      </c>
    </row>
    <row r="7" spans="1:83" ht="15" thickBot="1" x14ac:dyDescent="0.4">
      <c r="A7">
        <v>1.4999999999999999E-2</v>
      </c>
      <c r="B7">
        <f t="shared" si="3"/>
        <v>0.38099999999999995</v>
      </c>
      <c r="C7">
        <v>-26.2013</v>
      </c>
      <c r="D7">
        <v>0.57015000000000005</v>
      </c>
      <c r="E7">
        <v>5.8228999999999997</v>
      </c>
      <c r="F7">
        <v>9.5</v>
      </c>
      <c r="G7">
        <v>-52.865000000000002</v>
      </c>
      <c r="H7">
        <f t="shared" si="4"/>
        <v>-364.6342229</v>
      </c>
      <c r="J7">
        <v>1.4999999999999999E-2</v>
      </c>
      <c r="K7">
        <f t="shared" si="5"/>
        <v>0.38099999999999995</v>
      </c>
      <c r="L7">
        <v>-25.4496</v>
      </c>
      <c r="M7">
        <v>1.0172000000000001</v>
      </c>
      <c r="N7">
        <v>0.69127000000000005</v>
      </c>
      <c r="O7">
        <v>8.4</v>
      </c>
      <c r="P7">
        <v>-49.78</v>
      </c>
      <c r="Q7">
        <f t="shared" si="6"/>
        <v>-343.22115279999997</v>
      </c>
      <c r="S7">
        <v>1.4999999999999999E-2</v>
      </c>
      <c r="T7">
        <f t="shared" si="7"/>
        <v>0.38099999999999995</v>
      </c>
      <c r="U7">
        <v>-61.125399999999999</v>
      </c>
      <c r="V7">
        <v>0.99548999999999999</v>
      </c>
      <c r="W7">
        <v>46.534999999999997</v>
      </c>
      <c r="X7">
        <v>53.4</v>
      </c>
      <c r="Y7">
        <v>-144.08500000000001</v>
      </c>
      <c r="Z7">
        <f t="shared" si="8"/>
        <v>-993.82052410000006</v>
      </c>
      <c r="AB7">
        <v>1.4999999999999999E-2</v>
      </c>
      <c r="AC7">
        <f t="shared" si="9"/>
        <v>0.38099999999999995</v>
      </c>
      <c r="AD7">
        <v>-46.507800000000003</v>
      </c>
      <c r="AE7">
        <v>0.45074999999999998</v>
      </c>
      <c r="AF7">
        <v>18.425000000000001</v>
      </c>
      <c r="AG7">
        <v>19.399999999999999</v>
      </c>
      <c r="AH7">
        <v>-86.039000000000001</v>
      </c>
      <c r="AI7">
        <f t="shared" si="10"/>
        <v>-593.21825563999994</v>
      </c>
      <c r="AK7">
        <v>1.4999999999999999E-2</v>
      </c>
      <c r="AL7">
        <v>0.38099999999999995</v>
      </c>
      <c r="AM7">
        <v>-60.098100000000002</v>
      </c>
      <c r="AN7">
        <v>1.9336</v>
      </c>
      <c r="AO7">
        <v>49.783999999999999</v>
      </c>
      <c r="AP7">
        <v>29.1</v>
      </c>
      <c r="AQ7">
        <v>-130.99799999999999</v>
      </c>
      <c r="AR7">
        <v>-903.19977047999987</v>
      </c>
      <c r="AT7">
        <v>1.4999999999999999E-2</v>
      </c>
      <c r="AU7">
        <v>0.38099999999999995</v>
      </c>
      <c r="AV7">
        <v>-53.426699999999997</v>
      </c>
      <c r="AW7">
        <v>0.73023000000000005</v>
      </c>
      <c r="AX7">
        <v>31.994</v>
      </c>
      <c r="AY7">
        <v>26.6</v>
      </c>
      <c r="AZ7">
        <v>-117.506</v>
      </c>
      <c r="BA7">
        <v>-810.17566855999996</v>
      </c>
      <c r="BC7">
        <v>1.4999999999999999E-2</v>
      </c>
      <c r="BD7">
        <f t="shared" si="11"/>
        <v>0.38099999999999995</v>
      </c>
      <c r="BE7">
        <v>-63.340800000000002</v>
      </c>
      <c r="BF7">
        <v>1.8494999999999999</v>
      </c>
      <c r="BG7">
        <v>22</v>
      </c>
      <c r="BH7">
        <v>33.1</v>
      </c>
      <c r="BI7">
        <v>-119.764</v>
      </c>
      <c r="BJ7">
        <v>-825.74403663999999</v>
      </c>
      <c r="BL7">
        <v>1.4999999999999999E-2</v>
      </c>
      <c r="BM7">
        <f t="shared" si="12"/>
        <v>0.38099999999999995</v>
      </c>
      <c r="BN7">
        <v>-40.2515</v>
      </c>
      <c r="BO7">
        <v>9.3501000000000001E-2</v>
      </c>
      <c r="BP7">
        <v>11.944000000000001</v>
      </c>
      <c r="BQ7">
        <v>19.100000000000001</v>
      </c>
      <c r="BR7">
        <v>-8.3800000000000008</v>
      </c>
      <c r="BS7">
        <v>-421.036</v>
      </c>
      <c r="BV7" s="3">
        <v>6.4999999999999997E-3</v>
      </c>
      <c r="BW7" s="3">
        <f t="shared" si="0"/>
        <v>0.1651</v>
      </c>
      <c r="BX7" s="3">
        <v>-25.7</v>
      </c>
      <c r="BY7" s="3">
        <f t="shared" si="1"/>
        <v>-177.19533199999998</v>
      </c>
      <c r="BZ7" s="4">
        <v>0.7</v>
      </c>
      <c r="CA7" s="3">
        <v>-49.2</v>
      </c>
      <c r="CB7" s="6">
        <f t="shared" si="2"/>
        <v>-339.22219200000001</v>
      </c>
      <c r="CD7" s="8">
        <v>5.6000000000000001E-2</v>
      </c>
      <c r="CE7" s="9">
        <v>-314.42959094157311</v>
      </c>
    </row>
    <row r="8" spans="1:83" ht="15" thickBot="1" x14ac:dyDescent="0.4">
      <c r="A8">
        <v>0.02</v>
      </c>
      <c r="B8">
        <f t="shared" si="3"/>
        <v>0.50800000000000001</v>
      </c>
      <c r="C8">
        <v>-23.892499999999998</v>
      </c>
      <c r="D8">
        <v>0.48254000000000002</v>
      </c>
      <c r="E8">
        <v>8.8229000000000006</v>
      </c>
      <c r="F8">
        <v>15.5</v>
      </c>
      <c r="G8">
        <v>-50.204999999999998</v>
      </c>
      <c r="H8">
        <f t="shared" si="4"/>
        <v>-346.28697929999998</v>
      </c>
      <c r="J8">
        <v>0.02</v>
      </c>
      <c r="K8">
        <f t="shared" si="5"/>
        <v>0.50800000000000001</v>
      </c>
      <c r="L8">
        <v>-23.197399999999998</v>
      </c>
      <c r="M8">
        <v>0.83879999999999999</v>
      </c>
      <c r="N8">
        <v>4.6913</v>
      </c>
      <c r="O8">
        <v>13.8</v>
      </c>
      <c r="P8">
        <v>-47.212000000000003</v>
      </c>
      <c r="Q8">
        <f t="shared" si="6"/>
        <v>-325.51540912000002</v>
      </c>
      <c r="S8">
        <v>0.02</v>
      </c>
      <c r="T8">
        <f t="shared" si="7"/>
        <v>0.50800000000000001</v>
      </c>
      <c r="U8">
        <v>-53.515799999999999</v>
      </c>
      <c r="V8">
        <v>0.77681</v>
      </c>
      <c r="W8">
        <v>74.534999999999997</v>
      </c>
      <c r="X8">
        <v>85.9</v>
      </c>
      <c r="Y8">
        <v>-134.93600000000001</v>
      </c>
      <c r="Z8">
        <f t="shared" si="8"/>
        <v>-930.71566256000006</v>
      </c>
      <c r="AB8">
        <v>0.02</v>
      </c>
      <c r="AC8">
        <f t="shared" si="9"/>
        <v>0.50800000000000001</v>
      </c>
      <c r="AD8">
        <v>-41.717399999999998</v>
      </c>
      <c r="AE8">
        <v>0.36570999999999998</v>
      </c>
      <c r="AF8">
        <v>28.425000000000001</v>
      </c>
      <c r="AG8">
        <v>31.5</v>
      </c>
      <c r="AH8">
        <v>-80.682000000000002</v>
      </c>
      <c r="AI8">
        <f t="shared" si="10"/>
        <v>-556.28302631999998</v>
      </c>
      <c r="AK8">
        <v>0.02</v>
      </c>
      <c r="AL8">
        <v>0.50800000000000001</v>
      </c>
      <c r="AM8">
        <v>-54.776299999999999</v>
      </c>
      <c r="AN8">
        <v>1.3344</v>
      </c>
      <c r="AO8">
        <v>64.784000000000006</v>
      </c>
      <c r="AP8">
        <v>47.5</v>
      </c>
      <c r="AQ8">
        <v>-124.65600000000001</v>
      </c>
      <c r="AR8">
        <v>-859.47320256</v>
      </c>
      <c r="AT8">
        <v>0.02</v>
      </c>
      <c r="AU8">
        <v>0.50800000000000001</v>
      </c>
      <c r="AV8">
        <v>-48.938899999999997</v>
      </c>
      <c r="AW8">
        <v>0.48377999999999999</v>
      </c>
      <c r="AX8">
        <v>46.994</v>
      </c>
      <c r="AY8">
        <v>43.4</v>
      </c>
      <c r="AZ8">
        <v>-112.07299999999999</v>
      </c>
      <c r="BA8">
        <v>-772.71643747999997</v>
      </c>
      <c r="BC8">
        <v>0.02</v>
      </c>
      <c r="BD8">
        <f t="shared" si="11"/>
        <v>0.50800000000000001</v>
      </c>
      <c r="BE8">
        <v>-56.3157</v>
      </c>
      <c r="BF8">
        <v>1.3075000000000001</v>
      </c>
      <c r="BG8">
        <v>41</v>
      </c>
      <c r="BH8">
        <v>53.5</v>
      </c>
      <c r="BI8">
        <v>-111.858</v>
      </c>
      <c r="BJ8">
        <v>-771.23406408000005</v>
      </c>
      <c r="BL8">
        <v>0.02</v>
      </c>
      <c r="BM8">
        <f t="shared" si="12"/>
        <v>0.50800000000000001</v>
      </c>
      <c r="BN8">
        <v>-31.634699999999999</v>
      </c>
      <c r="BO8">
        <v>6.6484000000000001E-2</v>
      </c>
      <c r="BP8">
        <v>23.943999999999999</v>
      </c>
      <c r="BQ8">
        <v>30.7</v>
      </c>
      <c r="BR8">
        <v>-7.6769999999999996</v>
      </c>
      <c r="BS8">
        <v>-358.505</v>
      </c>
      <c r="BV8" s="3">
        <v>9.4999999999999998E-3</v>
      </c>
      <c r="BW8" s="3">
        <f t="shared" si="0"/>
        <v>0.24129999999999999</v>
      </c>
      <c r="BX8" s="3">
        <v>-14.3</v>
      </c>
      <c r="BY8" s="3">
        <f t="shared" si="1"/>
        <v>-98.595067999999998</v>
      </c>
      <c r="BZ8" s="4">
        <v>0.8</v>
      </c>
      <c r="CA8" s="3">
        <v>-46.9</v>
      </c>
      <c r="CB8" s="6">
        <f t="shared" si="2"/>
        <v>-323.36424399999999</v>
      </c>
      <c r="CD8" s="8">
        <v>0.08</v>
      </c>
      <c r="CE8" s="9">
        <v>-207.3710124239434</v>
      </c>
    </row>
    <row r="9" spans="1:83" ht="15" thickBot="1" x14ac:dyDescent="0.4">
      <c r="A9">
        <v>2.5000000000000001E-2</v>
      </c>
      <c r="B9">
        <f t="shared" si="3"/>
        <v>0.63500000000000001</v>
      </c>
      <c r="C9">
        <v>-21.672599999999999</v>
      </c>
      <c r="D9">
        <v>0.40121000000000001</v>
      </c>
      <c r="E9">
        <v>13.823</v>
      </c>
      <c r="F9">
        <v>22.5</v>
      </c>
      <c r="G9">
        <v>-47.634</v>
      </c>
      <c r="H9">
        <f t="shared" si="4"/>
        <v>-328.55360963999999</v>
      </c>
      <c r="J9">
        <v>2.5000000000000001E-2</v>
      </c>
      <c r="K9">
        <f t="shared" si="5"/>
        <v>0.63500000000000001</v>
      </c>
      <c r="L9">
        <v>-21.0334</v>
      </c>
      <c r="M9">
        <v>0.67552000000000001</v>
      </c>
      <c r="N9">
        <v>9.6913</v>
      </c>
      <c r="O9">
        <v>20</v>
      </c>
      <c r="P9">
        <v>-44.732999999999997</v>
      </c>
      <c r="Q9">
        <f t="shared" si="6"/>
        <v>-308.42329907999999</v>
      </c>
      <c r="S9">
        <v>2.5000000000000001E-2</v>
      </c>
      <c r="T9">
        <f t="shared" si="7"/>
        <v>0.63500000000000001</v>
      </c>
      <c r="U9">
        <v>-46.2928</v>
      </c>
      <c r="V9">
        <v>0.58099000000000001</v>
      </c>
      <c r="W9">
        <v>108.54</v>
      </c>
      <c r="X9">
        <v>123.4</v>
      </c>
      <c r="Y9">
        <v>-126.173</v>
      </c>
      <c r="Z9">
        <f t="shared" si="8"/>
        <v>-870.27322057999993</v>
      </c>
      <c r="AB9">
        <v>2.5000000000000001E-2</v>
      </c>
      <c r="AC9">
        <f t="shared" si="9"/>
        <v>0.63500000000000001</v>
      </c>
      <c r="AD9">
        <v>-37.148299999999999</v>
      </c>
      <c r="AE9">
        <v>0.28850999999999999</v>
      </c>
      <c r="AF9">
        <v>42.424999999999997</v>
      </c>
      <c r="AG9">
        <v>45.6</v>
      </c>
      <c r="AH9">
        <v>-75.546999999999997</v>
      </c>
      <c r="AI9">
        <f t="shared" si="10"/>
        <v>-520.87843371999998</v>
      </c>
      <c r="AK9">
        <v>2.5000000000000001E-2</v>
      </c>
      <c r="AL9">
        <v>0.63500000000000001</v>
      </c>
      <c r="AM9">
        <v>-49.613500000000002</v>
      </c>
      <c r="AN9">
        <v>0.85438999999999998</v>
      </c>
      <c r="AO9">
        <v>86.784000000000006</v>
      </c>
      <c r="AP9">
        <v>69.099999999999994</v>
      </c>
      <c r="AQ9">
        <v>-118.473</v>
      </c>
      <c r="AR9">
        <v>-816.84290148000002</v>
      </c>
      <c r="AT9">
        <v>2.5000000000000001E-2</v>
      </c>
      <c r="AU9">
        <v>0.63500000000000001</v>
      </c>
      <c r="AV9">
        <v>-44.541899999999998</v>
      </c>
      <c r="AW9">
        <v>0.29631999999999997</v>
      </c>
      <c r="AX9">
        <v>64.994</v>
      </c>
      <c r="AY9">
        <v>63.4</v>
      </c>
      <c r="AZ9">
        <v>-106.73099999999999</v>
      </c>
      <c r="BA9">
        <v>-735.88462955999989</v>
      </c>
      <c r="BC9">
        <v>2.5000000000000001E-2</v>
      </c>
      <c r="BD9">
        <f t="shared" si="11"/>
        <v>0.63500000000000001</v>
      </c>
      <c r="BE9">
        <v>-49.633600000000001</v>
      </c>
      <c r="BF9">
        <v>0.85851</v>
      </c>
      <c r="BG9">
        <v>65</v>
      </c>
      <c r="BH9">
        <v>77.3</v>
      </c>
      <c r="BI9">
        <v>-104.29600000000001</v>
      </c>
      <c r="BJ9">
        <v>-719.09588896000002</v>
      </c>
      <c r="BL9">
        <v>2.5000000000000001E-2</v>
      </c>
      <c r="BM9">
        <f t="shared" si="12"/>
        <v>0.63500000000000001</v>
      </c>
      <c r="BN9">
        <v>-23.919</v>
      </c>
      <c r="BO9">
        <v>4.4221000000000003E-2</v>
      </c>
      <c r="BP9">
        <v>35.944000000000003</v>
      </c>
      <c r="BQ9">
        <v>44</v>
      </c>
      <c r="BR9">
        <v>-7.0179999999999998</v>
      </c>
      <c r="BS9">
        <v>-302.28100000000001</v>
      </c>
      <c r="BV9" s="3">
        <v>1.2500000000000001E-2</v>
      </c>
      <c r="BW9" s="3">
        <f t="shared" si="0"/>
        <v>0.3175</v>
      </c>
      <c r="BX9" s="3">
        <v>-5.2</v>
      </c>
      <c r="BY9" s="3">
        <f t="shared" si="1"/>
        <v>-35.852752000000002</v>
      </c>
      <c r="BZ9" s="4">
        <v>1.2</v>
      </c>
      <c r="CA9" s="3">
        <v>-44.8</v>
      </c>
      <c r="CB9" s="6">
        <f t="shared" si="2"/>
        <v>-308.88524799999999</v>
      </c>
      <c r="CD9" s="8">
        <v>0.112</v>
      </c>
      <c r="CE9" s="9">
        <v>-110.64955675932516</v>
      </c>
    </row>
    <row r="10" spans="1:83" ht="15" thickBot="1" x14ac:dyDescent="0.4">
      <c r="A10">
        <v>0.03</v>
      </c>
      <c r="B10">
        <f t="shared" si="3"/>
        <v>0.7619999999999999</v>
      </c>
      <c r="C10">
        <v>-19.540299999999998</v>
      </c>
      <c r="D10">
        <v>0.32639000000000001</v>
      </c>
      <c r="E10">
        <v>20.823</v>
      </c>
      <c r="F10">
        <v>30.5</v>
      </c>
      <c r="G10">
        <v>-45.15</v>
      </c>
      <c r="H10">
        <f t="shared" si="4"/>
        <v>-311.42031899999995</v>
      </c>
      <c r="J10">
        <v>0.03</v>
      </c>
      <c r="K10">
        <f t="shared" si="5"/>
        <v>0.7619999999999999</v>
      </c>
      <c r="L10">
        <v>-18.956199999999999</v>
      </c>
      <c r="M10">
        <v>0.52839000000000003</v>
      </c>
      <c r="N10">
        <v>14.691000000000001</v>
      </c>
      <c r="O10">
        <v>27.1</v>
      </c>
      <c r="P10">
        <v>-42.341000000000001</v>
      </c>
      <c r="Q10">
        <f t="shared" si="6"/>
        <v>-291.93103315999997</v>
      </c>
      <c r="S10">
        <v>0.03</v>
      </c>
      <c r="T10">
        <f t="shared" si="7"/>
        <v>0.7619999999999999</v>
      </c>
      <c r="U10">
        <v>-39.448399999999999</v>
      </c>
      <c r="V10">
        <v>0.41117999999999999</v>
      </c>
      <c r="W10">
        <v>147.54</v>
      </c>
      <c r="X10">
        <v>165.1</v>
      </c>
      <c r="Y10">
        <v>-117.789</v>
      </c>
      <c r="Z10">
        <f t="shared" si="8"/>
        <v>-812.44491593999999</v>
      </c>
      <c r="AB10">
        <v>0.03</v>
      </c>
      <c r="AC10">
        <f t="shared" si="9"/>
        <v>0.7619999999999999</v>
      </c>
      <c r="AD10">
        <v>-32.795999999999999</v>
      </c>
      <c r="AE10">
        <v>0.21984000000000001</v>
      </c>
      <c r="AF10">
        <v>58.424999999999997</v>
      </c>
      <c r="AG10">
        <v>61.5</v>
      </c>
      <c r="AH10">
        <v>-70.629000000000005</v>
      </c>
      <c r="AI10">
        <f t="shared" si="10"/>
        <v>-486.97000403999999</v>
      </c>
      <c r="AK10">
        <v>0.03</v>
      </c>
      <c r="AL10">
        <v>0.7619999999999999</v>
      </c>
      <c r="AM10">
        <v>-44.611199999999997</v>
      </c>
      <c r="AN10">
        <v>0.55830999999999997</v>
      </c>
      <c r="AO10">
        <v>106.78</v>
      </c>
      <c r="AP10">
        <v>93.5</v>
      </c>
      <c r="AQ10">
        <v>-112.45</v>
      </c>
      <c r="AR10">
        <v>-775.31576199999995</v>
      </c>
      <c r="AT10">
        <v>0.03</v>
      </c>
      <c r="AU10">
        <v>0.7619999999999999</v>
      </c>
      <c r="AV10">
        <v>-40.241500000000002</v>
      </c>
      <c r="AW10">
        <v>0.21026</v>
      </c>
      <c r="AX10">
        <v>85.994</v>
      </c>
      <c r="AY10">
        <v>85.9</v>
      </c>
      <c r="AZ10">
        <v>-101.485</v>
      </c>
      <c r="BA10">
        <v>-699.71471859999997</v>
      </c>
      <c r="BC10">
        <v>0.03</v>
      </c>
      <c r="BD10">
        <f t="shared" si="11"/>
        <v>0.7619999999999999</v>
      </c>
      <c r="BE10">
        <v>-43.287100000000002</v>
      </c>
      <c r="BF10">
        <v>0.55472999999999995</v>
      </c>
      <c r="BG10">
        <v>88</v>
      </c>
      <c r="BH10">
        <v>103.8</v>
      </c>
      <c r="BI10">
        <v>-97.069000000000003</v>
      </c>
      <c r="BJ10">
        <v>-669.26745844000004</v>
      </c>
      <c r="BL10">
        <v>0.03</v>
      </c>
      <c r="BM10">
        <f t="shared" si="12"/>
        <v>0.7619999999999999</v>
      </c>
      <c r="BN10">
        <v>-17</v>
      </c>
      <c r="BO10">
        <v>2.8655E-2</v>
      </c>
      <c r="BP10">
        <v>51.944000000000003</v>
      </c>
      <c r="BQ10">
        <v>58.6</v>
      </c>
      <c r="BR10">
        <v>-6.4020000000000001</v>
      </c>
      <c r="BS10">
        <v>-252.245</v>
      </c>
      <c r="BV10" s="3">
        <v>1.55E-2</v>
      </c>
      <c r="BW10" s="3">
        <f>BV10*25.4</f>
        <v>0.39369999999999999</v>
      </c>
      <c r="BX10" s="3">
        <v>1.3</v>
      </c>
      <c r="BY10" s="3">
        <f t="shared" si="1"/>
        <v>8.9631880000000006</v>
      </c>
      <c r="BZ10" s="4">
        <v>1.4</v>
      </c>
      <c r="CA10" s="3">
        <v>-43</v>
      </c>
      <c r="CB10" s="6">
        <f t="shared" si="2"/>
        <v>-296.47467999999998</v>
      </c>
      <c r="CD10" s="8">
        <v>0.14399999999999999</v>
      </c>
      <c r="CE10" s="9">
        <v>-37.101057686141189</v>
      </c>
    </row>
    <row r="11" spans="1:83" ht="15" thickBot="1" x14ac:dyDescent="0.4">
      <c r="A11">
        <v>3.5000000000000003E-2</v>
      </c>
      <c r="B11">
        <f t="shared" si="3"/>
        <v>0.88900000000000001</v>
      </c>
      <c r="C11">
        <v>-17.4941</v>
      </c>
      <c r="D11">
        <v>0.25853999999999999</v>
      </c>
      <c r="E11">
        <v>29.823</v>
      </c>
      <c r="F11">
        <v>39.200000000000003</v>
      </c>
      <c r="G11">
        <v>-42.753</v>
      </c>
      <c r="H11">
        <f t="shared" si="4"/>
        <v>-294.88710737999997</v>
      </c>
      <c r="J11">
        <v>3.5000000000000003E-2</v>
      </c>
      <c r="K11">
        <f t="shared" si="5"/>
        <v>0.88900000000000001</v>
      </c>
      <c r="L11">
        <v>-16.963999999999999</v>
      </c>
      <c r="M11">
        <v>0.39982000000000001</v>
      </c>
      <c r="N11">
        <v>21.690999999999999</v>
      </c>
      <c r="O11">
        <v>34.9</v>
      </c>
      <c r="P11">
        <v>-40.033999999999999</v>
      </c>
      <c r="Q11">
        <f t="shared" si="6"/>
        <v>-276.02482183999996</v>
      </c>
      <c r="S11">
        <v>3.5000000000000003E-2</v>
      </c>
      <c r="T11">
        <f t="shared" si="7"/>
        <v>0.88900000000000001</v>
      </c>
      <c r="U11">
        <v>-32.974299999999999</v>
      </c>
      <c r="V11">
        <v>0.27715000000000001</v>
      </c>
      <c r="W11">
        <v>190.54</v>
      </c>
      <c r="X11">
        <v>210.1</v>
      </c>
      <c r="Y11">
        <v>-109.776</v>
      </c>
      <c r="Z11">
        <f t="shared" si="8"/>
        <v>-757.17556895999996</v>
      </c>
      <c r="AB11">
        <v>3.5000000000000003E-2</v>
      </c>
      <c r="AC11">
        <f t="shared" si="9"/>
        <v>0.88900000000000001</v>
      </c>
      <c r="AD11">
        <v>-28.655999999999999</v>
      </c>
      <c r="AE11">
        <v>0.16148000000000001</v>
      </c>
      <c r="AF11">
        <v>73.424999999999997</v>
      </c>
      <c r="AG11">
        <v>78.7</v>
      </c>
      <c r="AH11">
        <v>-65.923000000000002</v>
      </c>
      <c r="AI11">
        <f t="shared" si="10"/>
        <v>-454.52326348000003</v>
      </c>
      <c r="AK11">
        <v>3.5000000000000003E-2</v>
      </c>
      <c r="AL11">
        <v>0.88900000000000001</v>
      </c>
      <c r="AM11">
        <v>-39.770899999999997</v>
      </c>
      <c r="AN11">
        <v>0.55610999999999999</v>
      </c>
      <c r="AO11">
        <v>128.78</v>
      </c>
      <c r="AP11">
        <v>120.4</v>
      </c>
      <c r="AQ11">
        <v>-106.59</v>
      </c>
      <c r="AR11">
        <v>-734.91246839999997</v>
      </c>
      <c r="AT11">
        <v>3.5000000000000003E-2</v>
      </c>
      <c r="AU11">
        <v>0.88900000000000001</v>
      </c>
      <c r="AV11">
        <v>-36.043300000000002</v>
      </c>
      <c r="AW11">
        <v>0.25402000000000002</v>
      </c>
      <c r="AX11">
        <v>109.99</v>
      </c>
      <c r="AY11">
        <v>110.8</v>
      </c>
      <c r="AZ11">
        <v>-96.341999999999999</v>
      </c>
      <c r="BA11">
        <v>-664.25496792000001</v>
      </c>
      <c r="BC11">
        <v>3.5000000000000003E-2</v>
      </c>
      <c r="BD11">
        <f t="shared" si="11"/>
        <v>0.88900000000000001</v>
      </c>
      <c r="BE11">
        <v>-37.268900000000002</v>
      </c>
      <c r="BF11">
        <v>0.50951999999999997</v>
      </c>
      <c r="BG11">
        <v>115</v>
      </c>
      <c r="BH11">
        <v>132.6</v>
      </c>
      <c r="BI11">
        <v>-90.17</v>
      </c>
      <c r="BJ11">
        <v>-621.70050919999994</v>
      </c>
      <c r="BL11">
        <v>3.5000000000000003E-2</v>
      </c>
      <c r="BM11">
        <f t="shared" si="12"/>
        <v>0.88900000000000001</v>
      </c>
      <c r="BN11">
        <v>-2.5428000000000002</v>
      </c>
      <c r="BO11">
        <v>2.4393999999999999E-2</v>
      </c>
      <c r="BP11">
        <v>67.944000000000003</v>
      </c>
      <c r="BQ11">
        <v>74.3</v>
      </c>
      <c r="BR11">
        <v>-5.8259999999999996</v>
      </c>
      <c r="BS11">
        <v>-208.18</v>
      </c>
      <c r="BV11" s="3">
        <v>1.8499999999999999E-2</v>
      </c>
      <c r="BW11" s="3">
        <f t="shared" si="0"/>
        <v>0.46989999999999993</v>
      </c>
      <c r="BX11" s="3">
        <v>5.2</v>
      </c>
      <c r="BY11" s="3">
        <f t="shared" si="1"/>
        <v>35.852752000000002</v>
      </c>
      <c r="BZ11" s="4">
        <v>1.4</v>
      </c>
      <c r="CA11" s="3">
        <v>-41.6</v>
      </c>
      <c r="CB11" s="6">
        <f t="shared" si="2"/>
        <v>-286.82201600000002</v>
      </c>
      <c r="CD11" s="8">
        <v>0.17599999999999999</v>
      </c>
      <c r="CE11" s="9">
        <v>-3.0786944574180395</v>
      </c>
    </row>
    <row r="12" spans="1:83" ht="15" thickBot="1" x14ac:dyDescent="0.4">
      <c r="A12">
        <v>0.04</v>
      </c>
      <c r="B12">
        <f t="shared" si="3"/>
        <v>1.016</v>
      </c>
      <c r="C12">
        <v>-15.532400000000001</v>
      </c>
      <c r="D12">
        <v>0.19878000000000001</v>
      </c>
      <c r="E12">
        <v>38.823</v>
      </c>
      <c r="F12">
        <v>48.7</v>
      </c>
      <c r="G12">
        <v>-40.44</v>
      </c>
      <c r="H12">
        <f t="shared" si="4"/>
        <v>-278.9332824</v>
      </c>
      <c r="J12">
        <v>0.04</v>
      </c>
      <c r="K12">
        <f t="shared" si="5"/>
        <v>1.016</v>
      </c>
      <c r="L12">
        <v>-15.0556</v>
      </c>
      <c r="M12">
        <v>0.29560999999999998</v>
      </c>
      <c r="N12">
        <v>30.690999999999999</v>
      </c>
      <c r="O12">
        <v>43.3</v>
      </c>
      <c r="P12">
        <v>-37.81</v>
      </c>
      <c r="Q12">
        <f t="shared" si="6"/>
        <v>-260.69087560000003</v>
      </c>
      <c r="S12">
        <v>0.04</v>
      </c>
      <c r="T12">
        <f t="shared" si="7"/>
        <v>1.016</v>
      </c>
      <c r="U12">
        <v>-26.862500000000001</v>
      </c>
      <c r="V12">
        <v>0.20626</v>
      </c>
      <c r="W12">
        <v>234.54</v>
      </c>
      <c r="X12">
        <v>257.7</v>
      </c>
      <c r="Y12">
        <v>-102.124</v>
      </c>
      <c r="Z12">
        <f t="shared" si="8"/>
        <v>-704.39620503999993</v>
      </c>
      <c r="AB12">
        <v>0.04</v>
      </c>
      <c r="AC12">
        <f t="shared" si="9"/>
        <v>1.016</v>
      </c>
      <c r="AD12">
        <v>-24.723700000000001</v>
      </c>
      <c r="AE12">
        <v>0.11781</v>
      </c>
      <c r="AF12">
        <v>92.424999999999997</v>
      </c>
      <c r="AG12">
        <v>97.1</v>
      </c>
      <c r="AH12">
        <v>-61.424999999999997</v>
      </c>
      <c r="AI12">
        <f t="shared" si="10"/>
        <v>-423.51063299999998</v>
      </c>
      <c r="AK12">
        <v>0.04</v>
      </c>
      <c r="AL12">
        <v>1.016</v>
      </c>
      <c r="AM12">
        <v>-35.093800000000002</v>
      </c>
      <c r="AN12">
        <v>0.74556</v>
      </c>
      <c r="AO12">
        <v>148.78</v>
      </c>
      <c r="AP12">
        <v>149.30000000000001</v>
      </c>
      <c r="AQ12">
        <v>-100.892</v>
      </c>
      <c r="AR12">
        <v>-695.62612591999994</v>
      </c>
      <c r="AT12">
        <v>0.04</v>
      </c>
      <c r="AU12">
        <v>1.016</v>
      </c>
      <c r="AV12">
        <v>-31.9526</v>
      </c>
      <c r="AW12">
        <v>0.34594999999999998</v>
      </c>
      <c r="AX12">
        <v>134.99</v>
      </c>
      <c r="AY12">
        <v>137.5</v>
      </c>
      <c r="AZ12">
        <v>-91.305999999999997</v>
      </c>
      <c r="BA12">
        <v>-629.53295656</v>
      </c>
      <c r="BC12">
        <v>0.04</v>
      </c>
      <c r="BD12">
        <f t="shared" si="11"/>
        <v>1.016</v>
      </c>
      <c r="BE12">
        <v>-31.5716</v>
      </c>
      <c r="BF12">
        <v>0.6784</v>
      </c>
      <c r="BG12">
        <v>173</v>
      </c>
      <c r="BH12">
        <v>163.1</v>
      </c>
      <c r="BI12">
        <v>-83.591999999999999</v>
      </c>
      <c r="BJ12">
        <v>-576.34677792000002</v>
      </c>
      <c r="BL12">
        <v>0.04</v>
      </c>
      <c r="BM12">
        <f t="shared" si="12"/>
        <v>1.016</v>
      </c>
      <c r="BN12">
        <v>-2.0573999999999999</v>
      </c>
      <c r="BO12">
        <v>3.0758000000000001E-2</v>
      </c>
      <c r="BP12">
        <v>85.944000000000003</v>
      </c>
      <c r="BQ12">
        <v>90.7</v>
      </c>
      <c r="BR12">
        <v>-5.2889999999999997</v>
      </c>
      <c r="BS12">
        <v>-169.785</v>
      </c>
      <c r="BV12" s="3">
        <v>2.2499999999999999E-2</v>
      </c>
      <c r="BW12" s="3">
        <f t="shared" si="0"/>
        <v>0.5714999999999999</v>
      </c>
      <c r="BX12" s="3">
        <v>5.6</v>
      </c>
      <c r="BY12" s="3">
        <f t="shared" si="1"/>
        <v>38.610655999999999</v>
      </c>
      <c r="BZ12" s="4">
        <v>1.1000000000000001</v>
      </c>
      <c r="CA12" s="3">
        <v>-40</v>
      </c>
      <c r="CB12" s="6">
        <f t="shared" si="2"/>
        <v>-275.79039999999998</v>
      </c>
      <c r="CD12" s="8">
        <v>0.224</v>
      </c>
      <c r="CE12" s="9">
        <v>11.133559151254302</v>
      </c>
    </row>
    <row r="13" spans="1:83" ht="15" thickBot="1" x14ac:dyDescent="0.4">
      <c r="A13">
        <v>0.05</v>
      </c>
      <c r="B13">
        <f t="shared" si="3"/>
        <v>1.27</v>
      </c>
      <c r="C13">
        <v>-11.8569</v>
      </c>
      <c r="D13">
        <v>0.11633</v>
      </c>
      <c r="E13">
        <v>60.823</v>
      </c>
      <c r="F13">
        <v>69.2</v>
      </c>
      <c r="G13">
        <v>-36.061999999999998</v>
      </c>
      <c r="H13">
        <f t="shared" si="4"/>
        <v>-248.73620251999998</v>
      </c>
      <c r="J13">
        <v>0.05</v>
      </c>
      <c r="K13">
        <f t="shared" si="5"/>
        <v>1.27</v>
      </c>
      <c r="L13">
        <v>-11.483599999999999</v>
      </c>
      <c r="M13">
        <v>0.21371999999999999</v>
      </c>
      <c r="N13">
        <v>49.691000000000003</v>
      </c>
      <c r="O13">
        <v>61.5</v>
      </c>
      <c r="P13">
        <v>-33.607999999999997</v>
      </c>
      <c r="Q13">
        <f t="shared" si="6"/>
        <v>-231.71909407999996</v>
      </c>
      <c r="S13">
        <v>0.05</v>
      </c>
      <c r="T13">
        <f t="shared" si="7"/>
        <v>1.27</v>
      </c>
      <c r="U13">
        <v>-15.693099999999999</v>
      </c>
      <c r="V13">
        <v>0.29670000000000002</v>
      </c>
      <c r="W13">
        <v>331.54</v>
      </c>
      <c r="X13">
        <v>358.2</v>
      </c>
      <c r="Y13">
        <v>-87.875</v>
      </c>
      <c r="Z13">
        <f t="shared" si="8"/>
        <v>-606.11429750000002</v>
      </c>
      <c r="AB13">
        <v>0.05</v>
      </c>
      <c r="AC13">
        <f t="shared" si="9"/>
        <v>1.27</v>
      </c>
      <c r="AD13">
        <v>-17.463799999999999</v>
      </c>
      <c r="AE13">
        <v>0.10453</v>
      </c>
      <c r="AF13">
        <v>132.41999999999999</v>
      </c>
      <c r="AG13">
        <v>136.4</v>
      </c>
      <c r="AH13">
        <v>-53.033000000000001</v>
      </c>
      <c r="AI13">
        <f t="shared" si="10"/>
        <v>-365.64980708000002</v>
      </c>
      <c r="AK13">
        <v>0.05</v>
      </c>
      <c r="AL13">
        <v>1.27</v>
      </c>
      <c r="AM13">
        <v>-26.233699999999999</v>
      </c>
      <c r="AN13">
        <v>1.1535</v>
      </c>
      <c r="AO13">
        <v>208.78</v>
      </c>
      <c r="AP13">
        <v>212.1</v>
      </c>
      <c r="AQ13">
        <v>-89.992000000000004</v>
      </c>
      <c r="AR13">
        <v>-620.47324191999996</v>
      </c>
      <c r="AT13">
        <v>0.05</v>
      </c>
      <c r="AU13">
        <v>1.27</v>
      </c>
      <c r="AV13">
        <v>-24.113700000000001</v>
      </c>
      <c r="AW13">
        <v>0.50658999999999998</v>
      </c>
      <c r="AX13">
        <v>191.99</v>
      </c>
      <c r="AY13">
        <v>195.7</v>
      </c>
      <c r="AZ13">
        <v>-81.576999999999998</v>
      </c>
      <c r="BA13">
        <v>-562.45383651999998</v>
      </c>
      <c r="BC13">
        <v>0.05</v>
      </c>
      <c r="BD13">
        <f t="shared" si="11"/>
        <v>1.27</v>
      </c>
      <c r="BE13">
        <v>-21.110399999999998</v>
      </c>
      <c r="BF13">
        <v>1.0986</v>
      </c>
      <c r="BG13">
        <v>238</v>
      </c>
      <c r="BH13">
        <v>227.9</v>
      </c>
      <c r="BI13">
        <v>-71.369</v>
      </c>
      <c r="BJ13">
        <v>-492.07212643999998</v>
      </c>
      <c r="BL13">
        <v>0.05</v>
      </c>
      <c r="BM13">
        <f t="shared" si="12"/>
        <v>1.27</v>
      </c>
      <c r="BN13">
        <v>-1.1963999999999999</v>
      </c>
      <c r="BO13">
        <v>4.9255E-2</v>
      </c>
      <c r="BP13">
        <v>123.94</v>
      </c>
      <c r="BQ13">
        <v>125</v>
      </c>
      <c r="BR13">
        <v>-4.3259999999999996</v>
      </c>
      <c r="BS13">
        <v>-108.52800000000001</v>
      </c>
      <c r="BV13" s="3">
        <v>2.75E-2</v>
      </c>
      <c r="BW13" s="3">
        <f t="shared" si="0"/>
        <v>0.69850000000000001</v>
      </c>
      <c r="BX13" s="3">
        <v>3.4</v>
      </c>
      <c r="BY13" s="3">
        <f t="shared" si="1"/>
        <v>23.442183999999997</v>
      </c>
      <c r="BZ13" s="4">
        <v>1.1000000000000001</v>
      </c>
      <c r="CA13" s="3">
        <v>-38.9</v>
      </c>
      <c r="CB13" s="6">
        <f t="shared" si="2"/>
        <v>-268.206164</v>
      </c>
      <c r="CD13" s="8">
        <v>0.25600000000000001</v>
      </c>
      <c r="CE13" s="9">
        <v>7.6030082030363628</v>
      </c>
    </row>
    <row r="14" spans="1:83" ht="15" thickBot="1" x14ac:dyDescent="0.4">
      <c r="A14">
        <v>0.06</v>
      </c>
      <c r="B14">
        <f t="shared" si="3"/>
        <v>1.5239999999999998</v>
      </c>
      <c r="C14">
        <v>-8.5017999999999994</v>
      </c>
      <c r="D14">
        <v>0.11853</v>
      </c>
      <c r="E14">
        <v>86.822999999999993</v>
      </c>
      <c r="F14">
        <v>91.2</v>
      </c>
      <c r="G14">
        <v>-32.003999999999998</v>
      </c>
      <c r="H14">
        <f t="shared" si="4"/>
        <v>-220.74630983999998</v>
      </c>
      <c r="J14">
        <v>0.06</v>
      </c>
      <c r="K14">
        <f t="shared" si="5"/>
        <v>1.5239999999999998</v>
      </c>
      <c r="L14">
        <v>-8.2281999999999993</v>
      </c>
      <c r="M14">
        <v>0.30141000000000001</v>
      </c>
      <c r="N14">
        <v>70.691000000000003</v>
      </c>
      <c r="O14">
        <v>81.099999999999994</v>
      </c>
      <c r="P14">
        <v>-29.722999999999999</v>
      </c>
      <c r="Q14">
        <f t="shared" si="6"/>
        <v>-204.93295147999999</v>
      </c>
      <c r="S14">
        <v>0.06</v>
      </c>
      <c r="T14">
        <f t="shared" si="7"/>
        <v>1.5239999999999998</v>
      </c>
      <c r="U14">
        <v>-5.8747999999999996</v>
      </c>
      <c r="V14">
        <v>0.45682</v>
      </c>
      <c r="W14">
        <v>441.54</v>
      </c>
      <c r="X14">
        <v>462.9</v>
      </c>
      <c r="Y14">
        <v>-74.977999999999994</v>
      </c>
      <c r="Z14">
        <f t="shared" si="8"/>
        <v>-517.15775587999997</v>
      </c>
      <c r="AB14">
        <v>0.06</v>
      </c>
      <c r="AC14">
        <f t="shared" si="9"/>
        <v>1.5239999999999998</v>
      </c>
      <c r="AD14">
        <v>-10.979699999999999</v>
      </c>
      <c r="AE14">
        <v>0.15778</v>
      </c>
      <c r="AF14">
        <v>172.42</v>
      </c>
      <c r="AG14">
        <v>178</v>
      </c>
      <c r="AH14">
        <v>-45.417999999999999</v>
      </c>
      <c r="AI14">
        <f t="shared" si="10"/>
        <v>-313.14620967999997</v>
      </c>
      <c r="AK14">
        <v>0.06</v>
      </c>
      <c r="AL14">
        <v>1.5239999999999998</v>
      </c>
      <c r="AM14">
        <v>-18.037500000000001</v>
      </c>
      <c r="AN14">
        <v>1.419</v>
      </c>
      <c r="AO14">
        <v>271.77999999999997</v>
      </c>
      <c r="AP14">
        <v>279.8</v>
      </c>
      <c r="AQ14">
        <v>-79.754999999999995</v>
      </c>
      <c r="AR14">
        <v>-549.89158379999992</v>
      </c>
      <c r="AT14">
        <v>0.06</v>
      </c>
      <c r="AU14">
        <v>1.5239999999999998</v>
      </c>
      <c r="AV14">
        <v>-16.7607</v>
      </c>
      <c r="AW14">
        <v>0.59735000000000005</v>
      </c>
      <c r="AX14">
        <v>252.99</v>
      </c>
      <c r="AY14">
        <v>258.39999999999998</v>
      </c>
      <c r="AZ14">
        <v>-72.334000000000003</v>
      </c>
      <c r="BA14">
        <v>-498.72556983999999</v>
      </c>
      <c r="BC14">
        <v>0.06</v>
      </c>
      <c r="BD14">
        <f t="shared" si="11"/>
        <v>1.5239999999999998</v>
      </c>
      <c r="BE14">
        <v>-11.8444</v>
      </c>
      <c r="BF14">
        <v>1.4011</v>
      </c>
      <c r="BG14">
        <v>305</v>
      </c>
      <c r="BH14">
        <v>295.7</v>
      </c>
      <c r="BI14">
        <v>-60.341999999999999</v>
      </c>
      <c r="BJ14">
        <v>-416.04360792</v>
      </c>
      <c r="BL14">
        <v>0.06</v>
      </c>
      <c r="BM14">
        <f t="shared" si="12"/>
        <v>1.5239999999999998</v>
      </c>
      <c r="BN14">
        <v>-0.47076000000000001</v>
      </c>
      <c r="BO14">
        <v>6.2745999999999996E-2</v>
      </c>
      <c r="BP14">
        <v>160.94</v>
      </c>
      <c r="BQ14">
        <v>159.9</v>
      </c>
      <c r="BR14">
        <v>-3.4980000000000002</v>
      </c>
      <c r="BS14">
        <v>-65.162999999999997</v>
      </c>
      <c r="BV14" s="3">
        <v>3.2500000000000001E-2</v>
      </c>
      <c r="BW14" s="3">
        <f t="shared" si="0"/>
        <v>0.82550000000000001</v>
      </c>
      <c r="BX14" s="3">
        <v>1.4</v>
      </c>
      <c r="BY14" s="3">
        <f t="shared" si="1"/>
        <v>9.6526639999999997</v>
      </c>
      <c r="BZ14" s="4">
        <v>1.1000000000000001</v>
      </c>
      <c r="CA14" s="3">
        <v>-37.5</v>
      </c>
      <c r="CB14" s="6">
        <f t="shared" si="2"/>
        <v>-258.55349999999999</v>
      </c>
      <c r="CD14" s="8">
        <v>0.32</v>
      </c>
      <c r="CE14" s="9">
        <v>4.0724572548184241</v>
      </c>
    </row>
    <row r="15" spans="1:83" ht="15" thickBot="1" x14ac:dyDescent="0.4">
      <c r="A15">
        <v>7.0000000000000007E-2</v>
      </c>
      <c r="B15">
        <f t="shared" si="3"/>
        <v>1.778</v>
      </c>
      <c r="C15">
        <v>-5.4553000000000003</v>
      </c>
      <c r="D15">
        <v>0.17257</v>
      </c>
      <c r="E15">
        <v>112.82</v>
      </c>
      <c r="F15">
        <v>114.3</v>
      </c>
      <c r="G15">
        <v>-28.254999999999999</v>
      </c>
      <c r="H15">
        <f t="shared" si="4"/>
        <v>-194.88773229999998</v>
      </c>
      <c r="J15">
        <v>7.0000000000000007E-2</v>
      </c>
      <c r="K15">
        <f t="shared" si="5"/>
        <v>1.778</v>
      </c>
      <c r="L15">
        <v>-5.2770999999999999</v>
      </c>
      <c r="M15">
        <v>0.41975000000000001</v>
      </c>
      <c r="N15">
        <v>94.691000000000003</v>
      </c>
      <c r="O15">
        <v>101.6</v>
      </c>
      <c r="P15">
        <v>-26.140999999999998</v>
      </c>
      <c r="Q15">
        <f t="shared" si="6"/>
        <v>-180.23592115999998</v>
      </c>
      <c r="S15">
        <v>7.0000000000000007E-2</v>
      </c>
      <c r="T15">
        <f t="shared" si="7"/>
        <v>1.778</v>
      </c>
      <c r="U15">
        <v>2.6574</v>
      </c>
      <c r="V15">
        <v>0.58294999999999997</v>
      </c>
      <c r="W15">
        <v>554.54</v>
      </c>
      <c r="X15">
        <v>568.9</v>
      </c>
      <c r="Y15">
        <v>-63.366</v>
      </c>
      <c r="Z15">
        <f t="shared" si="8"/>
        <v>-437.06445035999997</v>
      </c>
      <c r="AB15">
        <v>7.0000000000000007E-2</v>
      </c>
      <c r="AC15">
        <f t="shared" si="9"/>
        <v>1.778</v>
      </c>
      <c r="AD15">
        <v>-5.2350000000000003</v>
      </c>
      <c r="AE15">
        <v>0.21289</v>
      </c>
      <c r="AF15">
        <v>218.42</v>
      </c>
      <c r="AG15">
        <v>220.5</v>
      </c>
      <c r="AH15">
        <v>-38.540999999999997</v>
      </c>
      <c r="AI15">
        <f t="shared" si="10"/>
        <v>-265.73094515999998</v>
      </c>
      <c r="AK15">
        <v>7.0000000000000007E-2</v>
      </c>
      <c r="AL15">
        <v>1.778</v>
      </c>
      <c r="AM15">
        <v>-10.509</v>
      </c>
      <c r="AN15">
        <v>1.5339</v>
      </c>
      <c r="AO15">
        <v>338.78</v>
      </c>
      <c r="AP15">
        <v>350.7</v>
      </c>
      <c r="AQ15">
        <v>-70.186000000000007</v>
      </c>
      <c r="AR15">
        <v>-483.91562536000004</v>
      </c>
      <c r="AT15">
        <v>7.0000000000000007E-2</v>
      </c>
      <c r="AU15">
        <v>1.778</v>
      </c>
      <c r="AV15">
        <v>-9.9246999999999996</v>
      </c>
      <c r="AW15">
        <v>0.62336999999999998</v>
      </c>
      <c r="AX15">
        <v>318.99</v>
      </c>
      <c r="AY15">
        <v>323.89999999999998</v>
      </c>
      <c r="AZ15">
        <v>-63.606999999999999</v>
      </c>
      <c r="BA15">
        <v>-438.55499931999998</v>
      </c>
      <c r="BC15">
        <v>7.0000000000000007E-2</v>
      </c>
      <c r="BD15">
        <f t="shared" si="11"/>
        <v>1.778</v>
      </c>
      <c r="BE15">
        <v>-3.7149999999999999</v>
      </c>
      <c r="BF15">
        <v>1.5587</v>
      </c>
      <c r="BG15">
        <v>372</v>
      </c>
      <c r="BH15">
        <v>364.4</v>
      </c>
      <c r="BI15">
        <v>-50.451000000000001</v>
      </c>
      <c r="BJ15">
        <v>-347.84753675999997</v>
      </c>
      <c r="BL15">
        <v>7.0000000000000007E-2</v>
      </c>
      <c r="BM15">
        <f t="shared" si="12"/>
        <v>1.778</v>
      </c>
      <c r="BN15">
        <v>0.13258</v>
      </c>
      <c r="BO15">
        <v>6.9778999999999994E-2</v>
      </c>
      <c r="BP15">
        <v>196.94</v>
      </c>
      <c r="BQ15">
        <v>194.5</v>
      </c>
      <c r="BR15">
        <v>-2.7919999999999998</v>
      </c>
      <c r="BS15">
        <v>-36.176000000000002</v>
      </c>
      <c r="BV15" s="3">
        <v>3.7499999999999999E-2</v>
      </c>
      <c r="BW15" s="3">
        <f t="shared" si="0"/>
        <v>0.9524999999999999</v>
      </c>
      <c r="BX15" s="3">
        <v>0.7</v>
      </c>
      <c r="BY15" s="3">
        <f t="shared" si="1"/>
        <v>4.8263319999999998</v>
      </c>
      <c r="BZ15" s="4">
        <v>1.1000000000000001</v>
      </c>
      <c r="CA15" s="3">
        <v>-35.6</v>
      </c>
      <c r="CB15" s="6">
        <f t="shared" si="2"/>
        <v>-245.45345599999999</v>
      </c>
      <c r="CD15" s="8">
        <v>0.38400000000000001</v>
      </c>
      <c r="CE15" s="9">
        <v>6.89327842511016</v>
      </c>
    </row>
    <row r="16" spans="1:83" ht="15" thickBot="1" x14ac:dyDescent="0.4">
      <c r="A16">
        <v>0.08</v>
      </c>
      <c r="B16">
        <f t="shared" si="3"/>
        <v>2.032</v>
      </c>
      <c r="C16">
        <v>-2.7056</v>
      </c>
      <c r="D16">
        <v>0.22858999999999999</v>
      </c>
      <c r="E16">
        <v>138.82</v>
      </c>
      <c r="F16">
        <v>137.9</v>
      </c>
      <c r="G16">
        <v>-24.802</v>
      </c>
      <c r="H16">
        <f t="shared" si="4"/>
        <v>-171.07080291999998</v>
      </c>
      <c r="J16">
        <v>0.08</v>
      </c>
      <c r="K16">
        <f t="shared" si="5"/>
        <v>2.032</v>
      </c>
      <c r="L16">
        <v>-2.6183999999999998</v>
      </c>
      <c r="M16">
        <v>0.51856000000000002</v>
      </c>
      <c r="N16">
        <v>120.69</v>
      </c>
      <c r="O16">
        <v>122.5</v>
      </c>
      <c r="P16">
        <v>-22.852</v>
      </c>
      <c r="Q16">
        <f t="shared" si="6"/>
        <v>-157.55905551999999</v>
      </c>
      <c r="S16">
        <v>0.08</v>
      </c>
      <c r="T16">
        <f t="shared" si="7"/>
        <v>2.032</v>
      </c>
      <c r="U16">
        <v>9.9687000000000001</v>
      </c>
      <c r="V16">
        <v>0.66527999999999998</v>
      </c>
      <c r="W16">
        <v>669.54</v>
      </c>
      <c r="X16">
        <v>674</v>
      </c>
      <c r="Y16">
        <v>-52.975000000000001</v>
      </c>
      <c r="Z16">
        <f t="shared" si="8"/>
        <v>-365.3929435</v>
      </c>
      <c r="AB16">
        <v>0.08</v>
      </c>
      <c r="AC16">
        <f t="shared" si="9"/>
        <v>2.032</v>
      </c>
      <c r="AD16">
        <v>-0.19314999999999999</v>
      </c>
      <c r="AE16">
        <v>0.25530999999999998</v>
      </c>
      <c r="AF16">
        <v>263.42</v>
      </c>
      <c r="AG16">
        <v>263.10000000000002</v>
      </c>
      <c r="AH16">
        <v>-32.368000000000002</v>
      </c>
      <c r="AI16">
        <f t="shared" si="10"/>
        <v>-223.16959168</v>
      </c>
      <c r="AK16">
        <v>0.08</v>
      </c>
      <c r="AL16">
        <v>2.032</v>
      </c>
      <c r="AM16">
        <v>-3.6494</v>
      </c>
      <c r="AN16">
        <v>1.5237000000000001</v>
      </c>
      <c r="AO16">
        <v>411.78</v>
      </c>
      <c r="AP16">
        <v>423.5</v>
      </c>
      <c r="AQ16">
        <v>-61.284999999999997</v>
      </c>
      <c r="AR16">
        <v>-422.54536659999997</v>
      </c>
      <c r="AT16">
        <v>0.08</v>
      </c>
      <c r="AU16">
        <v>2.032</v>
      </c>
      <c r="AV16">
        <v>-3.6315</v>
      </c>
      <c r="AW16">
        <v>0.59833000000000003</v>
      </c>
      <c r="AX16">
        <v>386.99</v>
      </c>
      <c r="AY16">
        <v>390.9</v>
      </c>
      <c r="AZ16">
        <v>-55.423999999999999</v>
      </c>
      <c r="BA16">
        <v>-382.13517823999996</v>
      </c>
      <c r="BC16">
        <v>0.08</v>
      </c>
      <c r="BD16">
        <f t="shared" si="11"/>
        <v>2.032</v>
      </c>
      <c r="BE16">
        <v>3.3368000000000002</v>
      </c>
      <c r="BF16">
        <v>1.5855999999999999</v>
      </c>
      <c r="BG16">
        <v>437</v>
      </c>
      <c r="BH16">
        <v>432.6</v>
      </c>
      <c r="BI16">
        <v>-41.637999999999998</v>
      </c>
      <c r="BJ16">
        <v>-287.08401687999998</v>
      </c>
      <c r="BL16">
        <v>0.08</v>
      </c>
      <c r="BM16">
        <f t="shared" si="12"/>
        <v>2.032</v>
      </c>
      <c r="BN16">
        <v>0.62585000000000002</v>
      </c>
      <c r="BO16">
        <v>7.1193999999999993E-2</v>
      </c>
      <c r="BP16">
        <v>231.94</v>
      </c>
      <c r="BQ16">
        <v>228.1</v>
      </c>
      <c r="BR16">
        <v>-2.1960000000000002</v>
      </c>
      <c r="BS16">
        <v>-18.158000000000001</v>
      </c>
      <c r="BV16" s="3">
        <v>4.2500000000000003E-2</v>
      </c>
      <c r="BW16" s="3">
        <f t="shared" si="0"/>
        <v>1.0795000000000001</v>
      </c>
      <c r="BX16" s="3">
        <v>1</v>
      </c>
      <c r="BY16" s="3">
        <f t="shared" si="1"/>
        <v>6.8947599999999998</v>
      </c>
      <c r="BZ16" s="4">
        <v>1</v>
      </c>
      <c r="CA16" s="3">
        <v>-32.799999999999997</v>
      </c>
      <c r="CB16" s="6">
        <f t="shared" si="2"/>
        <v>-226.14812799999999</v>
      </c>
      <c r="CD16" s="8">
        <v>0.44800000000000001</v>
      </c>
      <c r="CE16" s="9">
        <v>8.3036890102560275</v>
      </c>
    </row>
    <row r="17" spans="1:83" ht="15" thickBot="1" x14ac:dyDescent="0.4">
      <c r="A17">
        <v>0.09</v>
      </c>
      <c r="B17">
        <f t="shared" si="3"/>
        <v>2.2859999999999996</v>
      </c>
      <c r="C17">
        <v>-0.24079</v>
      </c>
      <c r="D17">
        <v>0.27460000000000001</v>
      </c>
      <c r="E17">
        <v>164.82</v>
      </c>
      <c r="F17">
        <v>161.69999999999999</v>
      </c>
      <c r="G17">
        <v>-21.635000000000002</v>
      </c>
      <c r="H17">
        <f t="shared" si="4"/>
        <v>-149.2265471</v>
      </c>
      <c r="J17">
        <v>0.09</v>
      </c>
      <c r="K17">
        <f t="shared" si="5"/>
        <v>2.2859999999999996</v>
      </c>
      <c r="L17">
        <v>-0.23985000000000001</v>
      </c>
      <c r="M17">
        <v>0.58970999999999996</v>
      </c>
      <c r="N17">
        <v>144.69</v>
      </c>
      <c r="O17">
        <v>143.6</v>
      </c>
      <c r="P17">
        <v>-19.844000000000001</v>
      </c>
      <c r="Q17">
        <f t="shared" si="6"/>
        <v>-136.81961744</v>
      </c>
      <c r="S17">
        <v>0.09</v>
      </c>
      <c r="T17">
        <f t="shared" si="7"/>
        <v>2.2859999999999996</v>
      </c>
      <c r="U17">
        <v>16.124300000000002</v>
      </c>
      <c r="V17">
        <v>0.70587999999999995</v>
      </c>
      <c r="W17">
        <v>783.54</v>
      </c>
      <c r="X17">
        <v>776.4</v>
      </c>
      <c r="Y17">
        <v>-43.74</v>
      </c>
      <c r="Z17">
        <f t="shared" si="8"/>
        <v>-301.69490039999999</v>
      </c>
      <c r="AB17">
        <v>0.09</v>
      </c>
      <c r="AC17">
        <f t="shared" si="9"/>
        <v>2.2859999999999996</v>
      </c>
      <c r="AD17">
        <v>4.1825000000000001</v>
      </c>
      <c r="AE17">
        <v>0.28326000000000001</v>
      </c>
      <c r="AF17">
        <v>307.42</v>
      </c>
      <c r="AG17">
        <v>305.10000000000002</v>
      </c>
      <c r="AH17">
        <v>-26.86</v>
      </c>
      <c r="AI17">
        <f t="shared" si="10"/>
        <v>-185.19325359999999</v>
      </c>
      <c r="AK17">
        <v>0.09</v>
      </c>
      <c r="AL17">
        <v>2.2859999999999996</v>
      </c>
      <c r="AM17">
        <v>2.5434000000000001</v>
      </c>
      <c r="AN17">
        <v>1.4184000000000001</v>
      </c>
      <c r="AO17">
        <v>490.78</v>
      </c>
      <c r="AP17">
        <v>496.9</v>
      </c>
      <c r="AQ17">
        <v>-53.052</v>
      </c>
      <c r="AR17">
        <v>-365.78080752</v>
      </c>
      <c r="AT17">
        <v>0.09</v>
      </c>
      <c r="AU17">
        <v>2.2859999999999996</v>
      </c>
      <c r="AV17">
        <v>2.0981999999999998</v>
      </c>
      <c r="AW17">
        <v>0.53698999999999997</v>
      </c>
      <c r="AX17">
        <v>455.99</v>
      </c>
      <c r="AY17">
        <v>458.1</v>
      </c>
      <c r="AZ17">
        <v>-47.804000000000002</v>
      </c>
      <c r="BA17">
        <v>-329.59710704000003</v>
      </c>
      <c r="BC17">
        <v>0.09</v>
      </c>
      <c r="BD17">
        <f t="shared" si="11"/>
        <v>2.2859999999999996</v>
      </c>
      <c r="BE17">
        <v>9.3698999999999995</v>
      </c>
      <c r="BF17">
        <v>1.5041</v>
      </c>
      <c r="BG17">
        <v>501</v>
      </c>
      <c r="BH17">
        <v>498.9</v>
      </c>
      <c r="BI17">
        <v>-33.844000000000001</v>
      </c>
      <c r="BJ17">
        <v>-233.34625743999999</v>
      </c>
      <c r="BL17">
        <v>0.09</v>
      </c>
      <c r="BM17">
        <f t="shared" si="12"/>
        <v>2.2859999999999996</v>
      </c>
      <c r="BN17">
        <v>1.0206999999999999</v>
      </c>
      <c r="BO17">
        <v>6.8146999999999999E-2</v>
      </c>
      <c r="BP17">
        <v>263.94</v>
      </c>
      <c r="BQ17">
        <v>260</v>
      </c>
      <c r="BR17">
        <v>-1.6990000000000001</v>
      </c>
      <c r="BS17">
        <v>-8.0009999999999994</v>
      </c>
      <c r="BV17" s="3">
        <v>4.7500000000000001E-2</v>
      </c>
      <c r="BW17" s="3">
        <f t="shared" si="0"/>
        <v>1.2064999999999999</v>
      </c>
      <c r="BX17" s="3">
        <v>1.4</v>
      </c>
      <c r="BY17" s="3">
        <f t="shared" si="1"/>
        <v>9.6526639999999997</v>
      </c>
      <c r="BZ17" s="4">
        <v>1</v>
      </c>
      <c r="CA17" s="3">
        <v>-29.2</v>
      </c>
      <c r="CB17" s="6">
        <f t="shared" si="2"/>
        <v>-201.32699199999999</v>
      </c>
      <c r="CD17" s="8">
        <v>0.51200000000000001</v>
      </c>
      <c r="CE17" s="9">
        <v>9.7140995954018958</v>
      </c>
    </row>
    <row r="18" spans="1:83" ht="15" thickBot="1" x14ac:dyDescent="0.4">
      <c r="A18">
        <v>0.1</v>
      </c>
      <c r="B18">
        <f t="shared" si="3"/>
        <v>2.54</v>
      </c>
      <c r="C18">
        <v>1.9510000000000001</v>
      </c>
      <c r="D18">
        <v>0.30853000000000003</v>
      </c>
      <c r="E18">
        <v>189.82</v>
      </c>
      <c r="F18">
        <v>185.4</v>
      </c>
      <c r="G18">
        <v>-18.741</v>
      </c>
      <c r="H18">
        <f t="shared" si="4"/>
        <v>-129.26529786</v>
      </c>
      <c r="J18">
        <v>0.1</v>
      </c>
      <c r="K18">
        <f t="shared" si="5"/>
        <v>2.54</v>
      </c>
      <c r="L18">
        <v>1.8706</v>
      </c>
      <c r="M18">
        <v>0.63309000000000004</v>
      </c>
      <c r="N18">
        <v>166.69</v>
      </c>
      <c r="O18">
        <v>164.6</v>
      </c>
      <c r="P18">
        <v>-17.103000000000002</v>
      </c>
      <c r="Q18">
        <f t="shared" si="6"/>
        <v>-117.92108028000001</v>
      </c>
      <c r="S18">
        <v>0.1</v>
      </c>
      <c r="T18">
        <f t="shared" si="7"/>
        <v>2.54</v>
      </c>
      <c r="U18">
        <v>21.189399999999999</v>
      </c>
      <c r="V18">
        <v>0.70926999999999996</v>
      </c>
      <c r="W18">
        <v>890.54</v>
      </c>
      <c r="X18">
        <v>875</v>
      </c>
      <c r="Y18">
        <v>-35.595999999999997</v>
      </c>
      <c r="Z18">
        <f t="shared" si="8"/>
        <v>-245.52198615999995</v>
      </c>
      <c r="AB18">
        <v>0.1</v>
      </c>
      <c r="AC18">
        <f t="shared" si="9"/>
        <v>2.54</v>
      </c>
      <c r="AD18">
        <v>7.9284999999999997</v>
      </c>
      <c r="AE18">
        <v>0.29742000000000002</v>
      </c>
      <c r="AF18">
        <v>348.42</v>
      </c>
      <c r="AG18">
        <v>345.9</v>
      </c>
      <c r="AH18">
        <v>-21.981999999999999</v>
      </c>
      <c r="AI18">
        <f t="shared" si="10"/>
        <v>-151.56061431999998</v>
      </c>
      <c r="AK18">
        <v>0.1</v>
      </c>
      <c r="AL18">
        <v>2.54</v>
      </c>
      <c r="AM18">
        <v>8.0738000000000003</v>
      </c>
      <c r="AN18">
        <v>1.2486999999999999</v>
      </c>
      <c r="AO18">
        <v>567.78</v>
      </c>
      <c r="AP18">
        <v>570</v>
      </c>
      <c r="AQ18">
        <v>-45.481000000000002</v>
      </c>
      <c r="AR18">
        <v>-313.58057955999999</v>
      </c>
      <c r="AT18">
        <v>0.1</v>
      </c>
      <c r="AU18">
        <v>2.54</v>
      </c>
      <c r="AV18">
        <v>7.2484999999999999</v>
      </c>
      <c r="AW18">
        <v>0.45452999999999999</v>
      </c>
      <c r="AX18">
        <v>524.99</v>
      </c>
      <c r="AY18">
        <v>524.70000000000005</v>
      </c>
      <c r="AZ18">
        <v>-40.762999999999998</v>
      </c>
      <c r="BA18">
        <v>-281.05110187999998</v>
      </c>
      <c r="BC18">
        <v>0.1</v>
      </c>
      <c r="BD18">
        <f t="shared" si="11"/>
        <v>2.54</v>
      </c>
      <c r="BE18">
        <v>14.443099999999999</v>
      </c>
      <c r="BF18">
        <v>1.3407</v>
      </c>
      <c r="BG18">
        <v>560</v>
      </c>
      <c r="BH18">
        <v>562.6</v>
      </c>
      <c r="BI18">
        <v>-27.009</v>
      </c>
      <c r="BJ18">
        <v>-186.22057283999999</v>
      </c>
      <c r="BL18">
        <v>0.1</v>
      </c>
      <c r="BM18">
        <f t="shared" si="12"/>
        <v>2.54</v>
      </c>
      <c r="BN18">
        <v>1.3281000000000001</v>
      </c>
      <c r="BO18">
        <v>6.1846999999999999E-2</v>
      </c>
      <c r="BP18">
        <v>292.94</v>
      </c>
      <c r="BQ18">
        <v>290.10000000000002</v>
      </c>
      <c r="BR18">
        <v>-1.2889999999999999</v>
      </c>
      <c r="BS18">
        <v>-3.101</v>
      </c>
      <c r="BV18" s="3">
        <v>5.2499999999999998E-2</v>
      </c>
      <c r="BW18" s="3">
        <f t="shared" si="0"/>
        <v>1.3334999999999999</v>
      </c>
      <c r="BX18" s="3">
        <v>1.6</v>
      </c>
      <c r="BY18" s="3">
        <f t="shared" si="1"/>
        <v>11.031616</v>
      </c>
      <c r="BZ18" s="4">
        <v>1</v>
      </c>
      <c r="CA18" s="3">
        <v>-25.1</v>
      </c>
      <c r="CB18" s="6">
        <f t="shared" si="2"/>
        <v>-173.05847600000001</v>
      </c>
    </row>
    <row r="19" spans="1:83" ht="15" thickBot="1" x14ac:dyDescent="0.4">
      <c r="A19">
        <v>0.11</v>
      </c>
      <c r="B19">
        <f t="shared" si="3"/>
        <v>2.794</v>
      </c>
      <c r="C19">
        <v>3.8816999999999999</v>
      </c>
      <c r="D19">
        <v>0.33049000000000001</v>
      </c>
      <c r="E19">
        <v>213.82</v>
      </c>
      <c r="F19">
        <v>208.8</v>
      </c>
      <c r="G19">
        <v>-16.106999999999999</v>
      </c>
      <c r="H19">
        <f t="shared" si="4"/>
        <v>-111.09738821999998</v>
      </c>
      <c r="J19">
        <v>0.11</v>
      </c>
      <c r="K19">
        <f t="shared" si="5"/>
        <v>2.794</v>
      </c>
      <c r="L19">
        <v>3.7250999999999999</v>
      </c>
      <c r="M19">
        <v>0.65073000000000003</v>
      </c>
      <c r="N19">
        <v>190.69</v>
      </c>
      <c r="O19">
        <v>185.2</v>
      </c>
      <c r="P19">
        <v>-14.618</v>
      </c>
      <c r="Q19">
        <f t="shared" si="6"/>
        <v>-100.78760167999999</v>
      </c>
      <c r="S19">
        <v>0.11</v>
      </c>
      <c r="T19">
        <f t="shared" si="7"/>
        <v>2.794</v>
      </c>
      <c r="U19">
        <v>25.229099999999999</v>
      </c>
      <c r="V19">
        <v>0.68093999999999999</v>
      </c>
      <c r="W19">
        <v>986.54</v>
      </c>
      <c r="X19">
        <v>968.8</v>
      </c>
      <c r="Y19">
        <v>-28.477</v>
      </c>
      <c r="Z19">
        <f t="shared" si="8"/>
        <v>-196.41896842</v>
      </c>
      <c r="AB19">
        <v>0.11</v>
      </c>
      <c r="AC19">
        <f t="shared" si="9"/>
        <v>2.794</v>
      </c>
      <c r="AD19">
        <v>11.081300000000001</v>
      </c>
      <c r="AE19">
        <v>0.29914000000000002</v>
      </c>
      <c r="AF19">
        <v>387.42</v>
      </c>
      <c r="AG19">
        <v>385.1</v>
      </c>
      <c r="AH19">
        <v>-17.698</v>
      </c>
      <c r="AI19">
        <f t="shared" si="10"/>
        <v>-122.02346247999999</v>
      </c>
      <c r="AK19">
        <v>0.11</v>
      </c>
      <c r="AL19">
        <v>2.794</v>
      </c>
      <c r="AM19">
        <v>12.9496</v>
      </c>
      <c r="AN19">
        <v>1.0468</v>
      </c>
      <c r="AO19">
        <v>640.78</v>
      </c>
      <c r="AP19">
        <v>642.1</v>
      </c>
      <c r="AQ19">
        <v>-38.564</v>
      </c>
      <c r="AR19">
        <v>-265.88952463999999</v>
      </c>
      <c r="AT19">
        <v>0.11</v>
      </c>
      <c r="AU19">
        <v>2.794</v>
      </c>
      <c r="AV19">
        <v>11.809100000000001</v>
      </c>
      <c r="AW19">
        <v>0.36765999999999999</v>
      </c>
      <c r="AX19">
        <v>592.99</v>
      </c>
      <c r="AY19">
        <v>589.6</v>
      </c>
      <c r="AZ19">
        <v>-34.311999999999998</v>
      </c>
      <c r="BA19">
        <v>-236.57300511999998</v>
      </c>
      <c r="BC19">
        <v>0.11</v>
      </c>
      <c r="BD19">
        <f t="shared" si="11"/>
        <v>2.794</v>
      </c>
      <c r="BE19">
        <v>18.615200000000002</v>
      </c>
      <c r="BF19">
        <v>1.1284000000000001</v>
      </c>
      <c r="BG19">
        <v>618</v>
      </c>
      <c r="BH19">
        <v>622.9</v>
      </c>
      <c r="BI19">
        <v>-21.076000000000001</v>
      </c>
      <c r="BJ19">
        <v>-145.31396176000001</v>
      </c>
      <c r="BL19">
        <v>0.11</v>
      </c>
      <c r="BM19">
        <f t="shared" si="12"/>
        <v>2.794</v>
      </c>
      <c r="BN19">
        <v>1.5586</v>
      </c>
      <c r="BO19">
        <v>5.3531000000000002E-2</v>
      </c>
      <c r="BP19">
        <v>321.94</v>
      </c>
      <c r="BQ19">
        <v>318</v>
      </c>
      <c r="BR19">
        <v>-0.95599999999999996</v>
      </c>
      <c r="BS19">
        <v>-1.351</v>
      </c>
      <c r="BV19" s="3">
        <v>5.7500000000000002E-2</v>
      </c>
      <c r="BW19" s="3">
        <f t="shared" si="0"/>
        <v>1.4604999999999999</v>
      </c>
      <c r="BX19" s="3">
        <v>1.3</v>
      </c>
      <c r="BY19" s="3">
        <f t="shared" si="1"/>
        <v>8.9631880000000006</v>
      </c>
      <c r="BZ19" s="4">
        <v>1</v>
      </c>
      <c r="CA19" s="3">
        <v>-20.8</v>
      </c>
      <c r="CB19" s="6">
        <f t="shared" si="2"/>
        <v>-143.41100800000001</v>
      </c>
    </row>
    <row r="20" spans="1:83" ht="15" thickBot="1" x14ac:dyDescent="0.4">
      <c r="A20">
        <v>0.12</v>
      </c>
      <c r="B20">
        <f t="shared" si="3"/>
        <v>3.0479999999999996</v>
      </c>
      <c r="C20">
        <v>5.5631000000000004</v>
      </c>
      <c r="D20">
        <v>0.34128999999999998</v>
      </c>
      <c r="E20">
        <v>236.82</v>
      </c>
      <c r="F20">
        <v>231.7</v>
      </c>
      <c r="G20">
        <v>-13.723000000000001</v>
      </c>
      <c r="H20">
        <f t="shared" si="4"/>
        <v>-94.65384358</v>
      </c>
      <c r="J20">
        <v>0.12</v>
      </c>
      <c r="K20">
        <f t="shared" si="5"/>
        <v>3.0479999999999996</v>
      </c>
      <c r="L20">
        <v>5.3357000000000001</v>
      </c>
      <c r="M20">
        <v>0.64544000000000001</v>
      </c>
      <c r="N20">
        <v>210.69</v>
      </c>
      <c r="O20">
        <v>205.3</v>
      </c>
      <c r="P20">
        <v>-12.378</v>
      </c>
      <c r="Q20">
        <f t="shared" si="6"/>
        <v>-85.343339279999995</v>
      </c>
      <c r="S20">
        <v>0.12</v>
      </c>
      <c r="T20">
        <f t="shared" si="7"/>
        <v>3.0479999999999996</v>
      </c>
      <c r="U20">
        <v>28.308599999999998</v>
      </c>
      <c r="V20">
        <v>0.62702999999999998</v>
      </c>
      <c r="W20">
        <v>1074.5</v>
      </c>
      <c r="X20">
        <v>1056.9000000000001</v>
      </c>
      <c r="Y20">
        <v>-22.318000000000001</v>
      </c>
      <c r="Z20">
        <f t="shared" si="8"/>
        <v>-153.93751227999999</v>
      </c>
      <c r="AB20">
        <v>0.12</v>
      </c>
      <c r="AC20">
        <f t="shared" si="9"/>
        <v>3.0479999999999996</v>
      </c>
      <c r="AD20">
        <v>13.6775</v>
      </c>
      <c r="AE20">
        <v>0.29009000000000001</v>
      </c>
      <c r="AF20">
        <v>426.42</v>
      </c>
      <c r="AG20">
        <v>422.3</v>
      </c>
      <c r="AH20">
        <v>-13.97</v>
      </c>
      <c r="AI20">
        <f t="shared" si="10"/>
        <v>-96.319797199999996</v>
      </c>
      <c r="AK20">
        <v>0.12</v>
      </c>
      <c r="AL20">
        <v>3.0479999999999996</v>
      </c>
      <c r="AM20">
        <v>17.181000000000001</v>
      </c>
      <c r="AN20">
        <v>0.84914999999999996</v>
      </c>
      <c r="AO20">
        <v>715.78</v>
      </c>
      <c r="AP20">
        <v>712.4</v>
      </c>
      <c r="AQ20">
        <v>-32.292000000000002</v>
      </c>
      <c r="AR20">
        <v>-222.64558991999999</v>
      </c>
      <c r="AT20">
        <v>0.12</v>
      </c>
      <c r="AU20">
        <v>3.0479999999999996</v>
      </c>
      <c r="AV20">
        <v>15.7744</v>
      </c>
      <c r="AW20">
        <v>0.29680000000000001</v>
      </c>
      <c r="AX20">
        <v>656.99</v>
      </c>
      <c r="AY20">
        <v>652.4</v>
      </c>
      <c r="AZ20">
        <v>-28.456</v>
      </c>
      <c r="BA20">
        <v>-196.19729056</v>
      </c>
      <c r="BC20">
        <v>0.12</v>
      </c>
      <c r="BD20">
        <f t="shared" si="11"/>
        <v>3.0479999999999996</v>
      </c>
      <c r="BE20">
        <v>21.9451</v>
      </c>
      <c r="BF20">
        <v>0.91393999999999997</v>
      </c>
      <c r="BG20">
        <v>670</v>
      </c>
      <c r="BH20">
        <v>679.3</v>
      </c>
      <c r="BI20">
        <v>-15.984999999999999</v>
      </c>
      <c r="BJ20">
        <v>-110.21273859999999</v>
      </c>
      <c r="BL20">
        <v>0.12</v>
      </c>
      <c r="BM20">
        <f t="shared" si="12"/>
        <v>3.0479999999999996</v>
      </c>
      <c r="BN20">
        <v>1.7219</v>
      </c>
      <c r="BO20">
        <v>4.4537E-2</v>
      </c>
      <c r="BP20">
        <v>344.94</v>
      </c>
      <c r="BQ20">
        <v>343.8</v>
      </c>
      <c r="BR20">
        <v>-0.69</v>
      </c>
      <c r="BS20">
        <v>1.1830000000000001</v>
      </c>
      <c r="BV20" s="3">
        <v>6.25E-2</v>
      </c>
      <c r="BW20" s="3">
        <f t="shared" si="0"/>
        <v>1.5874999999999999</v>
      </c>
      <c r="BX20" s="3">
        <v>0.9</v>
      </c>
      <c r="BY20" s="3">
        <f t="shared" si="1"/>
        <v>6.2052839999999998</v>
      </c>
      <c r="BZ20" s="4">
        <v>1.1000000000000001</v>
      </c>
      <c r="CA20" s="3">
        <v>-16.8</v>
      </c>
      <c r="CB20" s="6">
        <f t="shared" si="2"/>
        <v>-115.831968</v>
      </c>
    </row>
    <row r="21" spans="1:83" ht="15" thickBot="1" x14ac:dyDescent="0.4">
      <c r="A21">
        <v>0.13</v>
      </c>
      <c r="B21">
        <f t="shared" si="3"/>
        <v>3.302</v>
      </c>
      <c r="C21">
        <v>7.0072000000000001</v>
      </c>
      <c r="D21">
        <v>0.34197</v>
      </c>
      <c r="E21">
        <v>258.82</v>
      </c>
      <c r="F21">
        <v>253.8</v>
      </c>
      <c r="G21">
        <v>-11.577</v>
      </c>
      <c r="H21">
        <f t="shared" si="4"/>
        <v>-79.851894419999994</v>
      </c>
      <c r="J21">
        <v>0.13</v>
      </c>
      <c r="K21">
        <f t="shared" si="5"/>
        <v>3.302</v>
      </c>
      <c r="L21">
        <v>6.7145000000000001</v>
      </c>
      <c r="M21">
        <v>0.62048999999999999</v>
      </c>
      <c r="N21">
        <v>231.69</v>
      </c>
      <c r="O21">
        <v>224.7</v>
      </c>
      <c r="P21">
        <v>-10.369</v>
      </c>
      <c r="Q21">
        <f t="shared" si="6"/>
        <v>-71.491766439999992</v>
      </c>
      <c r="S21">
        <v>0.13</v>
      </c>
      <c r="T21">
        <f t="shared" si="7"/>
        <v>3.302</v>
      </c>
      <c r="U21">
        <v>30.493099999999998</v>
      </c>
      <c r="V21">
        <v>0.55469000000000002</v>
      </c>
      <c r="W21">
        <v>1153.5</v>
      </c>
      <c r="X21">
        <v>1139.0999999999999</v>
      </c>
      <c r="Y21">
        <v>-17.053999999999998</v>
      </c>
      <c r="Z21">
        <f t="shared" si="8"/>
        <v>-117.62928283999999</v>
      </c>
      <c r="AB21">
        <v>0.13</v>
      </c>
      <c r="AC21">
        <f t="shared" si="9"/>
        <v>3.302</v>
      </c>
      <c r="AD21">
        <v>15.7536</v>
      </c>
      <c r="AE21">
        <v>0.27217999999999998</v>
      </c>
      <c r="AF21">
        <v>463.42</v>
      </c>
      <c r="AG21">
        <v>457.2</v>
      </c>
      <c r="AH21">
        <v>-10.762</v>
      </c>
      <c r="AI21">
        <f t="shared" si="10"/>
        <v>-74.201407119999999</v>
      </c>
      <c r="AK21">
        <v>0.13</v>
      </c>
      <c r="AL21">
        <v>3.302</v>
      </c>
      <c r="AM21">
        <v>20.781099999999999</v>
      </c>
      <c r="AN21">
        <v>0.70104</v>
      </c>
      <c r="AO21">
        <v>784.78</v>
      </c>
      <c r="AP21">
        <v>780.3</v>
      </c>
      <c r="AQ21">
        <v>-26.651</v>
      </c>
      <c r="AR21">
        <v>-183.75224875999999</v>
      </c>
      <c r="AT21">
        <v>0.13</v>
      </c>
      <c r="AU21">
        <v>3.302</v>
      </c>
      <c r="AV21">
        <v>19.144100000000002</v>
      </c>
      <c r="AW21">
        <v>0.26477000000000001</v>
      </c>
      <c r="AX21">
        <v>717.99</v>
      </c>
      <c r="AY21">
        <v>712.4</v>
      </c>
      <c r="AZ21">
        <v>-23.196000000000002</v>
      </c>
      <c r="BA21">
        <v>-159.93085296000001</v>
      </c>
      <c r="BC21">
        <v>0.13</v>
      </c>
      <c r="BD21">
        <f t="shared" si="11"/>
        <v>3.302</v>
      </c>
      <c r="BE21">
        <v>24.491800000000001</v>
      </c>
      <c r="BF21">
        <v>0.76946999999999999</v>
      </c>
      <c r="BG21">
        <v>719</v>
      </c>
      <c r="BH21">
        <v>731.6</v>
      </c>
      <c r="BI21">
        <v>-11.677</v>
      </c>
      <c r="BJ21">
        <v>-80.510112519999993</v>
      </c>
      <c r="BL21">
        <v>0.13</v>
      </c>
      <c r="BM21">
        <f t="shared" si="12"/>
        <v>3.302</v>
      </c>
      <c r="BN21">
        <v>1.8270999999999999</v>
      </c>
      <c r="BO21">
        <v>3.6450999999999997E-2</v>
      </c>
      <c r="BP21">
        <v>367.94</v>
      </c>
      <c r="BQ21">
        <v>367.4</v>
      </c>
      <c r="BR21">
        <v>-0.48199999999999998</v>
      </c>
      <c r="BS21">
        <v>-1.5329999999999999</v>
      </c>
      <c r="BV21" s="3">
        <v>6.7500000000000004E-2</v>
      </c>
      <c r="BW21" s="3">
        <f t="shared" si="0"/>
        <v>1.7144999999999999</v>
      </c>
      <c r="BX21" s="3">
        <v>0.8</v>
      </c>
      <c r="BY21" s="3">
        <f t="shared" si="1"/>
        <v>5.5158079999999998</v>
      </c>
      <c r="BZ21" s="4">
        <v>1.4</v>
      </c>
      <c r="CA21" s="3">
        <v>-13.2</v>
      </c>
      <c r="CB21" s="6">
        <f t="shared" si="2"/>
        <v>-91.010831999999994</v>
      </c>
    </row>
    <row r="22" spans="1:83" ht="15" thickBot="1" x14ac:dyDescent="0.4">
      <c r="A22">
        <v>0.14000000000000001</v>
      </c>
      <c r="B22">
        <f t="shared" si="3"/>
        <v>3.556</v>
      </c>
      <c r="C22">
        <v>8.2256</v>
      </c>
      <c r="D22">
        <v>0.33373999999999998</v>
      </c>
      <c r="E22">
        <v>280.82</v>
      </c>
      <c r="F22">
        <v>275</v>
      </c>
      <c r="G22">
        <v>-9.6560000000000006</v>
      </c>
      <c r="H22">
        <f t="shared" si="4"/>
        <v>-66.601873760000004</v>
      </c>
      <c r="J22">
        <v>0.14000000000000001</v>
      </c>
      <c r="K22">
        <f t="shared" si="5"/>
        <v>3.556</v>
      </c>
      <c r="L22">
        <v>7.8735999999999997</v>
      </c>
      <c r="M22">
        <v>0.57955000000000001</v>
      </c>
      <c r="N22">
        <v>250.69</v>
      </c>
      <c r="O22">
        <v>243.4</v>
      </c>
      <c r="P22">
        <v>-8.5790000000000006</v>
      </c>
      <c r="Q22">
        <f t="shared" si="6"/>
        <v>-59.150146040000003</v>
      </c>
      <c r="S22">
        <v>0.14000000000000001</v>
      </c>
      <c r="T22">
        <f t="shared" si="7"/>
        <v>3.556</v>
      </c>
      <c r="U22">
        <v>31.8477</v>
      </c>
      <c r="V22">
        <v>0.47273999999999999</v>
      </c>
      <c r="W22">
        <v>1224.5</v>
      </c>
      <c r="X22">
        <v>1214.8</v>
      </c>
      <c r="Y22">
        <v>-12.62</v>
      </c>
      <c r="Z22">
        <f t="shared" si="8"/>
        <v>-87.045945199999991</v>
      </c>
      <c r="AB22">
        <v>0.14000000000000001</v>
      </c>
      <c r="AC22">
        <f t="shared" si="9"/>
        <v>3.556</v>
      </c>
      <c r="AD22">
        <v>17.346299999999999</v>
      </c>
      <c r="AE22">
        <v>0.24757000000000001</v>
      </c>
      <c r="AF22">
        <v>494.42</v>
      </c>
      <c r="AG22">
        <v>489.8</v>
      </c>
      <c r="AH22">
        <v>-8.0380000000000003</v>
      </c>
      <c r="AI22">
        <f t="shared" si="10"/>
        <v>-55.42008088</v>
      </c>
      <c r="AK22">
        <v>0.14000000000000001</v>
      </c>
      <c r="AL22">
        <v>3.556</v>
      </c>
      <c r="AM22">
        <v>23.766200000000001</v>
      </c>
      <c r="AN22">
        <v>0.64753000000000005</v>
      </c>
      <c r="AO22">
        <v>852.78</v>
      </c>
      <c r="AP22">
        <v>845.3</v>
      </c>
      <c r="AQ22">
        <v>-21.626000000000001</v>
      </c>
      <c r="AR22">
        <v>-149.10607976</v>
      </c>
      <c r="AT22">
        <v>0.14000000000000001</v>
      </c>
      <c r="AU22">
        <v>3.556</v>
      </c>
      <c r="AV22">
        <v>21.923100000000002</v>
      </c>
      <c r="AW22">
        <v>0.27923999999999999</v>
      </c>
      <c r="AX22">
        <v>775.99</v>
      </c>
      <c r="AY22">
        <v>769.2</v>
      </c>
      <c r="AZ22">
        <v>-18.527000000000001</v>
      </c>
      <c r="BA22">
        <v>-127.73921852000001</v>
      </c>
      <c r="BC22">
        <v>0.14000000000000001</v>
      </c>
      <c r="BD22">
        <f t="shared" si="11"/>
        <v>3.556</v>
      </c>
      <c r="BE22">
        <v>26.314</v>
      </c>
      <c r="BF22">
        <v>0.77322999999999997</v>
      </c>
      <c r="BG22">
        <v>799</v>
      </c>
      <c r="BH22">
        <v>779.5</v>
      </c>
      <c r="BI22">
        <v>-8.093</v>
      </c>
      <c r="BJ22">
        <v>-55.799292680000001</v>
      </c>
      <c r="BL22">
        <v>0.14000000000000001</v>
      </c>
      <c r="BM22">
        <f t="shared" si="12"/>
        <v>3.556</v>
      </c>
      <c r="BN22">
        <v>1.8828</v>
      </c>
      <c r="BO22">
        <v>3.1184E-2</v>
      </c>
      <c r="BP22">
        <v>387.94</v>
      </c>
      <c r="BQ22">
        <v>388.9</v>
      </c>
      <c r="BR22">
        <v>-0.32400000000000001</v>
      </c>
      <c r="BS22">
        <v>-1.75</v>
      </c>
      <c r="BV22" s="3">
        <v>7.4999999999999997E-2</v>
      </c>
      <c r="BW22" s="3">
        <f t="shared" si="0"/>
        <v>1.9049999999999998</v>
      </c>
      <c r="BX22" s="3">
        <v>1.5</v>
      </c>
      <c r="BY22" s="3">
        <f t="shared" si="1"/>
        <v>10.342140000000001</v>
      </c>
      <c r="BZ22" s="4">
        <v>1.3</v>
      </c>
      <c r="CA22" s="3">
        <v>-7.7</v>
      </c>
      <c r="CB22" s="6">
        <f t="shared" si="2"/>
        <v>-53.089652000000001</v>
      </c>
    </row>
    <row r="23" spans="1:83" ht="15" thickBot="1" x14ac:dyDescent="0.4">
      <c r="A23">
        <v>0.16</v>
      </c>
      <c r="B23">
        <f t="shared" si="3"/>
        <v>4.0640000000000001</v>
      </c>
      <c r="C23">
        <v>10.0335</v>
      </c>
      <c r="D23">
        <v>0.29603000000000002</v>
      </c>
      <c r="E23">
        <v>317.82</v>
      </c>
      <c r="F23">
        <v>314.60000000000002</v>
      </c>
      <c r="G23">
        <v>-6.4420000000000002</v>
      </c>
      <c r="H23">
        <f t="shared" si="4"/>
        <v>-44.433437319999996</v>
      </c>
      <c r="J23">
        <v>0.16</v>
      </c>
      <c r="K23">
        <f t="shared" si="5"/>
        <v>4.0640000000000001</v>
      </c>
      <c r="L23">
        <v>9.5813000000000006</v>
      </c>
      <c r="M23">
        <v>0.46745999999999999</v>
      </c>
      <c r="N23">
        <v>282.69</v>
      </c>
      <c r="O23">
        <v>277.8</v>
      </c>
      <c r="P23">
        <v>-5.6109999999999998</v>
      </c>
      <c r="Q23">
        <f t="shared" si="6"/>
        <v>-38.686498359999995</v>
      </c>
      <c r="S23">
        <v>0.16</v>
      </c>
      <c r="T23">
        <f t="shared" si="7"/>
        <v>4.0640000000000001</v>
      </c>
      <c r="U23">
        <v>32.328200000000002</v>
      </c>
      <c r="V23">
        <v>0.33499000000000001</v>
      </c>
      <c r="W23">
        <v>1348.5</v>
      </c>
      <c r="X23">
        <v>1346.2</v>
      </c>
      <c r="Y23">
        <v>-5.98</v>
      </c>
      <c r="Z23">
        <f t="shared" si="8"/>
        <v>-41.246810799999999</v>
      </c>
      <c r="AB23">
        <v>0.16</v>
      </c>
      <c r="AC23">
        <f t="shared" si="9"/>
        <v>4.0640000000000001</v>
      </c>
      <c r="AD23">
        <v>19.2272</v>
      </c>
      <c r="AE23">
        <v>0.18953</v>
      </c>
      <c r="AF23">
        <v>547.41999999999996</v>
      </c>
      <c r="AG23">
        <v>547.29999999999995</v>
      </c>
      <c r="AH23">
        <v>-3.8929999999999998</v>
      </c>
      <c r="AI23">
        <f t="shared" si="10"/>
        <v>-26.841300679999996</v>
      </c>
      <c r="AK23">
        <v>0.16</v>
      </c>
      <c r="AL23">
        <v>4.0640000000000001</v>
      </c>
      <c r="AM23">
        <v>27.969200000000001</v>
      </c>
      <c r="AN23">
        <v>0.79269999999999996</v>
      </c>
      <c r="AO23">
        <v>973.78</v>
      </c>
      <c r="AP23">
        <v>965.1</v>
      </c>
      <c r="AQ23">
        <v>-13.340999999999999</v>
      </c>
      <c r="AR23">
        <v>-91.982993159999992</v>
      </c>
      <c r="AT23">
        <v>0.16</v>
      </c>
      <c r="AU23">
        <v>4.0640000000000001</v>
      </c>
      <c r="AV23">
        <v>25.7532</v>
      </c>
      <c r="AW23">
        <v>0.36584</v>
      </c>
      <c r="AX23">
        <v>873.99</v>
      </c>
      <c r="AY23">
        <v>871.9</v>
      </c>
      <c r="AZ23">
        <v>-10.916</v>
      </c>
      <c r="BA23">
        <v>-75.263200159999997</v>
      </c>
      <c r="BC23">
        <v>0.16</v>
      </c>
      <c r="BD23">
        <f t="shared" si="11"/>
        <v>4.0640000000000001</v>
      </c>
      <c r="BE23">
        <v>28.020399999999999</v>
      </c>
      <c r="BF23">
        <v>1.1246</v>
      </c>
      <c r="BG23">
        <v>865</v>
      </c>
      <c r="BH23">
        <v>861.9</v>
      </c>
      <c r="BI23">
        <v>-2.8650000000000002</v>
      </c>
      <c r="BJ23">
        <v>-19.753487400000001</v>
      </c>
      <c r="BL23">
        <v>0.16</v>
      </c>
      <c r="BM23">
        <f t="shared" si="12"/>
        <v>4.0640000000000001</v>
      </c>
      <c r="BN23">
        <v>1.8767</v>
      </c>
      <c r="BO23">
        <v>3.3058999999999998E-2</v>
      </c>
      <c r="BP23">
        <v>421.94</v>
      </c>
      <c r="BQ23">
        <v>425.9</v>
      </c>
      <c r="BR23">
        <v>-0.125</v>
      </c>
      <c r="BS23">
        <v>-0.89600000000000002</v>
      </c>
      <c r="BV23" s="3">
        <v>8.5000000000000006E-2</v>
      </c>
      <c r="BW23" s="3">
        <f t="shared" si="0"/>
        <v>2.1590000000000003</v>
      </c>
      <c r="BX23" s="3">
        <v>1.5</v>
      </c>
      <c r="BY23" s="3">
        <f t="shared" si="1"/>
        <v>10.342140000000001</v>
      </c>
      <c r="BZ23" s="4">
        <v>1.3</v>
      </c>
      <c r="CA23" s="3">
        <v>-2.1</v>
      </c>
      <c r="CB23" s="6">
        <f t="shared" si="2"/>
        <v>-14.478996</v>
      </c>
    </row>
    <row r="24" spans="1:83" ht="15" thickBot="1" x14ac:dyDescent="0.4">
      <c r="A24">
        <v>0.18</v>
      </c>
      <c r="B24">
        <f t="shared" si="3"/>
        <v>4.5719999999999992</v>
      </c>
      <c r="C24">
        <v>11.0817</v>
      </c>
      <c r="D24">
        <v>0.24104</v>
      </c>
      <c r="E24">
        <v>348.82</v>
      </c>
      <c r="F24">
        <v>349.6</v>
      </c>
      <c r="G24">
        <v>-3.9889999999999999</v>
      </c>
      <c r="H24">
        <f t="shared" si="4"/>
        <v>-27.513967939999997</v>
      </c>
      <c r="J24">
        <v>0.18</v>
      </c>
      <c r="K24">
        <f t="shared" si="5"/>
        <v>4.5719999999999992</v>
      </c>
      <c r="L24">
        <v>10.5555</v>
      </c>
      <c r="M24">
        <v>0.35708000000000001</v>
      </c>
      <c r="N24">
        <v>310.69</v>
      </c>
      <c r="O24">
        <v>308.10000000000002</v>
      </c>
      <c r="P24">
        <v>-3.3769999999999998</v>
      </c>
      <c r="Q24">
        <f t="shared" si="6"/>
        <v>-23.283604519999997</v>
      </c>
      <c r="S24">
        <v>0.18</v>
      </c>
      <c r="T24">
        <f t="shared" si="7"/>
        <v>4.5719999999999992</v>
      </c>
      <c r="U24">
        <v>30.2712</v>
      </c>
      <c r="V24">
        <v>0.34988000000000002</v>
      </c>
      <c r="W24">
        <v>1443.5</v>
      </c>
      <c r="X24">
        <v>1451.4</v>
      </c>
      <c r="Y24">
        <v>-1.879</v>
      </c>
      <c r="Z24">
        <f t="shared" si="8"/>
        <v>-12.960327339999999</v>
      </c>
      <c r="AB24">
        <v>0.18</v>
      </c>
      <c r="AC24">
        <f t="shared" si="9"/>
        <v>4.5719999999999992</v>
      </c>
      <c r="AD24">
        <v>19.6127</v>
      </c>
      <c r="AE24">
        <v>0.14842</v>
      </c>
      <c r="AF24">
        <v>590.41999999999996</v>
      </c>
      <c r="AG24">
        <v>594.5</v>
      </c>
      <c r="AH24">
        <v>-1.244</v>
      </c>
      <c r="AI24">
        <f t="shared" si="10"/>
        <v>-8.5770814399999988</v>
      </c>
      <c r="AK24">
        <v>0.18</v>
      </c>
      <c r="AL24">
        <v>4.5719999999999992</v>
      </c>
      <c r="AM24">
        <v>29.974900000000002</v>
      </c>
      <c r="AN24">
        <v>0.97613000000000005</v>
      </c>
      <c r="AO24">
        <v>1073.8</v>
      </c>
      <c r="AP24">
        <v>1069.4000000000001</v>
      </c>
      <c r="AQ24">
        <v>-7.2539999999999996</v>
      </c>
      <c r="AR24">
        <v>-50.014589039999997</v>
      </c>
      <c r="AT24">
        <v>0.18</v>
      </c>
      <c r="AU24">
        <v>4.5719999999999992</v>
      </c>
      <c r="AV24">
        <v>27.405000000000001</v>
      </c>
      <c r="AW24">
        <v>0.41593000000000002</v>
      </c>
      <c r="AX24">
        <v>956.99</v>
      </c>
      <c r="AY24">
        <v>958.7</v>
      </c>
      <c r="AZ24">
        <v>-5.484</v>
      </c>
      <c r="BA24">
        <v>-37.810863839999996</v>
      </c>
      <c r="BC24">
        <v>0.18</v>
      </c>
      <c r="BD24">
        <f t="shared" si="11"/>
        <v>4.5719999999999992</v>
      </c>
      <c r="BE24">
        <v>27.535499999999999</v>
      </c>
      <c r="BF24">
        <v>1.4634</v>
      </c>
      <c r="BG24">
        <v>925</v>
      </c>
      <c r="BH24">
        <v>927.2</v>
      </c>
      <c r="BI24">
        <v>0.17299999999999999</v>
      </c>
      <c r="BJ24">
        <v>1.19279348</v>
      </c>
      <c r="BL24">
        <v>0.18</v>
      </c>
      <c r="BM24">
        <f t="shared" si="12"/>
        <v>4.5719999999999992</v>
      </c>
      <c r="BN24">
        <v>1.7595000000000001</v>
      </c>
      <c r="BO24">
        <v>4.2147999999999998E-2</v>
      </c>
      <c r="BP24">
        <v>451.94</v>
      </c>
      <c r="BQ24">
        <v>455.9</v>
      </c>
      <c r="BR24">
        <v>-3.6999999999999998E-2</v>
      </c>
      <c r="BS24">
        <v>1.1970000000000001</v>
      </c>
      <c r="BV24" s="3">
        <v>9.5000000000000001E-2</v>
      </c>
      <c r="BW24" s="3">
        <f t="shared" si="0"/>
        <v>2.4129999999999998</v>
      </c>
      <c r="BX24" s="3">
        <v>1.3</v>
      </c>
      <c r="BY24" s="3">
        <f t="shared" si="1"/>
        <v>8.9631880000000006</v>
      </c>
      <c r="BZ24" s="4">
        <v>1.3</v>
      </c>
      <c r="CA24" s="3">
        <v>4.3</v>
      </c>
      <c r="CB24" s="6">
        <f t="shared" si="2"/>
        <v>29.647467999999996</v>
      </c>
    </row>
    <row r="25" spans="1:83" ht="15" thickBot="1" x14ac:dyDescent="0.4">
      <c r="A25">
        <v>0.2</v>
      </c>
      <c r="B25">
        <f t="shared" si="3"/>
        <v>5.08</v>
      </c>
      <c r="C25">
        <v>11.4651</v>
      </c>
      <c r="D25">
        <v>0.18754999999999999</v>
      </c>
      <c r="E25">
        <v>375.82</v>
      </c>
      <c r="F25">
        <v>379.7</v>
      </c>
      <c r="G25">
        <v>-2.2000000000000002</v>
      </c>
      <c r="H25">
        <f t="shared" si="4"/>
        <v>-15.174412</v>
      </c>
      <c r="J25">
        <v>0.2</v>
      </c>
      <c r="K25">
        <f t="shared" si="5"/>
        <v>5.08</v>
      </c>
      <c r="L25">
        <v>10.8931</v>
      </c>
      <c r="M25">
        <v>0.32239000000000001</v>
      </c>
      <c r="N25">
        <v>331.69</v>
      </c>
      <c r="O25">
        <v>333.8</v>
      </c>
      <c r="P25">
        <v>-1.7789999999999999</v>
      </c>
      <c r="Q25">
        <f t="shared" si="6"/>
        <v>-12.265778039999999</v>
      </c>
      <c r="S25">
        <v>0.2</v>
      </c>
      <c r="T25">
        <f t="shared" si="7"/>
        <v>5.08</v>
      </c>
      <c r="U25">
        <v>26.1983</v>
      </c>
      <c r="V25">
        <v>0.48583999999999999</v>
      </c>
      <c r="W25">
        <v>1521.5</v>
      </c>
      <c r="X25">
        <v>1532.4</v>
      </c>
      <c r="Y25">
        <v>0.20699999999999999</v>
      </c>
      <c r="Z25">
        <f t="shared" si="8"/>
        <v>1.4277742199999999</v>
      </c>
      <c r="AB25">
        <v>0.2</v>
      </c>
      <c r="AC25">
        <f t="shared" si="9"/>
        <v>5.08</v>
      </c>
      <c r="AD25">
        <v>18.795200000000001</v>
      </c>
      <c r="AE25">
        <v>0.16128999999999999</v>
      </c>
      <c r="AF25">
        <v>625.41999999999996</v>
      </c>
      <c r="AG25">
        <v>632</v>
      </c>
      <c r="AH25">
        <v>0.20200000000000001</v>
      </c>
      <c r="AI25">
        <f t="shared" si="10"/>
        <v>1.39274152</v>
      </c>
      <c r="AK25">
        <v>0.2</v>
      </c>
      <c r="AL25">
        <v>5.08</v>
      </c>
      <c r="AM25">
        <v>30.013999999999999</v>
      </c>
      <c r="AN25">
        <v>1.0136000000000001</v>
      </c>
      <c r="AO25">
        <v>1154.8</v>
      </c>
      <c r="AP25">
        <v>1156.9000000000001</v>
      </c>
      <c r="AQ25">
        <v>-3.1339999999999999</v>
      </c>
      <c r="AR25">
        <v>-21.60817784</v>
      </c>
      <c r="AT25">
        <v>0.2</v>
      </c>
      <c r="AU25">
        <v>5.08</v>
      </c>
      <c r="AV25">
        <v>27.1007</v>
      </c>
      <c r="AW25">
        <v>0.38994000000000001</v>
      </c>
      <c r="AX25">
        <v>1023</v>
      </c>
      <c r="AY25">
        <v>1029.3</v>
      </c>
      <c r="AZ25">
        <v>-2.0070000000000001</v>
      </c>
      <c r="BA25">
        <v>-13.83778332</v>
      </c>
      <c r="BC25">
        <v>0.2</v>
      </c>
      <c r="BD25">
        <f t="shared" si="11"/>
        <v>5.08</v>
      </c>
      <c r="BE25">
        <v>25.33</v>
      </c>
      <c r="BF25">
        <v>1.4944</v>
      </c>
      <c r="BG25">
        <v>974</v>
      </c>
      <c r="BH25">
        <v>977</v>
      </c>
      <c r="BI25">
        <v>1.49</v>
      </c>
      <c r="BJ25">
        <v>10.273192399999999</v>
      </c>
      <c r="BL25">
        <v>0.2</v>
      </c>
      <c r="BM25">
        <f t="shared" si="12"/>
        <v>5.08</v>
      </c>
      <c r="BN25">
        <v>1.577</v>
      </c>
      <c r="BO25">
        <v>4.7282999999999999E-2</v>
      </c>
      <c r="BP25">
        <v>477.94</v>
      </c>
      <c r="BQ25">
        <v>480.3</v>
      </c>
      <c r="BR25">
        <v>-1.4999999999999999E-2</v>
      </c>
      <c r="BS25">
        <v>2.9049999999999998</v>
      </c>
      <c r="BV25" s="3">
        <v>0.105</v>
      </c>
      <c r="BW25" s="3">
        <f t="shared" si="0"/>
        <v>2.6669999999999998</v>
      </c>
      <c r="BX25" s="3">
        <v>1.3</v>
      </c>
      <c r="BY25" s="3">
        <f t="shared" si="1"/>
        <v>8.9631880000000006</v>
      </c>
      <c r="BZ25" s="4">
        <v>1.3</v>
      </c>
      <c r="CA25" s="3">
        <v>10.3</v>
      </c>
      <c r="CB25" s="6">
        <f t="shared" si="2"/>
        <v>71.016028000000006</v>
      </c>
    </row>
    <row r="26" spans="1:83" ht="15" thickBot="1" x14ac:dyDescent="0.4">
      <c r="A26">
        <v>0.22</v>
      </c>
      <c r="B26">
        <f t="shared" si="3"/>
        <v>5.5880000000000001</v>
      </c>
      <c r="C26">
        <v>11.278700000000001</v>
      </c>
      <c r="D26">
        <v>0.16420999999999999</v>
      </c>
      <c r="E26">
        <v>399.82</v>
      </c>
      <c r="F26">
        <v>404.8</v>
      </c>
      <c r="G26">
        <v>-0.98199999999999998</v>
      </c>
      <c r="H26">
        <f t="shared" si="4"/>
        <v>-6.7733057199999998</v>
      </c>
      <c r="J26">
        <v>0.22</v>
      </c>
      <c r="K26">
        <f t="shared" si="5"/>
        <v>5.5880000000000001</v>
      </c>
      <c r="L26">
        <v>10.691000000000001</v>
      </c>
      <c r="M26">
        <v>0.39252999999999999</v>
      </c>
      <c r="N26">
        <v>351.69</v>
      </c>
      <c r="O26">
        <v>355</v>
      </c>
      <c r="P26">
        <v>-0.72099999999999997</v>
      </c>
      <c r="Q26">
        <f t="shared" si="6"/>
        <v>-4.9711219599999996</v>
      </c>
      <c r="S26">
        <v>0.22</v>
      </c>
      <c r="T26">
        <f t="shared" si="7"/>
        <v>5.5880000000000001</v>
      </c>
      <c r="U26">
        <v>20.630800000000001</v>
      </c>
      <c r="V26">
        <v>0.60424999999999995</v>
      </c>
      <c r="W26">
        <v>1580.5</v>
      </c>
      <c r="X26">
        <v>1592.9</v>
      </c>
      <c r="Y26">
        <v>0.79900000000000004</v>
      </c>
      <c r="Z26">
        <f t="shared" si="8"/>
        <v>5.5110705400000004</v>
      </c>
      <c r="AB26">
        <v>0.22</v>
      </c>
      <c r="AC26">
        <f t="shared" si="9"/>
        <v>5.5880000000000001</v>
      </c>
      <c r="AD26">
        <v>17.0669</v>
      </c>
      <c r="AE26">
        <v>0.21129999999999999</v>
      </c>
      <c r="AF26">
        <v>656.42</v>
      </c>
      <c r="AG26">
        <v>660.9</v>
      </c>
      <c r="AH26">
        <v>0.73699999999999999</v>
      </c>
      <c r="AI26">
        <f t="shared" si="10"/>
        <v>5.0814381199999996</v>
      </c>
      <c r="AK26">
        <v>0.22</v>
      </c>
      <c r="AL26">
        <v>5.5880000000000001</v>
      </c>
      <c r="AM26">
        <v>28.362300000000001</v>
      </c>
      <c r="AN26">
        <v>0.88856999999999997</v>
      </c>
      <c r="AO26">
        <v>1221.8</v>
      </c>
      <c r="AP26">
        <v>1227.5999999999999</v>
      </c>
      <c r="AQ26">
        <v>-0.70399999999999996</v>
      </c>
      <c r="AR26">
        <v>-4.8539110399999998</v>
      </c>
      <c r="AT26">
        <v>0.22</v>
      </c>
      <c r="AU26">
        <v>5.5880000000000001</v>
      </c>
      <c r="AV26">
        <v>25.144200000000001</v>
      </c>
      <c r="AW26">
        <v>0.31451000000000001</v>
      </c>
      <c r="AX26">
        <v>1079</v>
      </c>
      <c r="AY26">
        <v>1084.8</v>
      </c>
      <c r="AZ26">
        <v>-0.183</v>
      </c>
      <c r="BA26">
        <v>-1.26174108</v>
      </c>
      <c r="BC26">
        <v>0.22</v>
      </c>
      <c r="BD26">
        <f t="shared" si="11"/>
        <v>5.5880000000000001</v>
      </c>
      <c r="BE26">
        <v>21.8748</v>
      </c>
      <c r="BF26">
        <v>1.2124999999999999</v>
      </c>
      <c r="BG26">
        <v>1013</v>
      </c>
      <c r="BH26">
        <v>1014.4</v>
      </c>
      <c r="BI26">
        <v>1.5569999999999999</v>
      </c>
      <c r="BJ26">
        <v>10.735141319999999</v>
      </c>
      <c r="BL26">
        <v>0.22</v>
      </c>
      <c r="BM26">
        <f t="shared" si="12"/>
        <v>5.5880000000000001</v>
      </c>
      <c r="BN26">
        <v>1.3651</v>
      </c>
      <c r="BO26">
        <v>4.5275000000000003E-2</v>
      </c>
      <c r="BP26">
        <v>499.94</v>
      </c>
      <c r="BQ26">
        <v>500.4</v>
      </c>
      <c r="BR26">
        <v>-2.1999999999999999E-2</v>
      </c>
      <c r="BS26">
        <v>3.101</v>
      </c>
      <c r="BV26" s="3">
        <v>0.115</v>
      </c>
      <c r="BW26" s="3">
        <f t="shared" si="0"/>
        <v>2.9209999999999998</v>
      </c>
      <c r="BX26" s="3">
        <v>1.6</v>
      </c>
      <c r="BY26" s="3">
        <f t="shared" si="1"/>
        <v>11.031616</v>
      </c>
      <c r="BZ26" s="4">
        <v>1.2</v>
      </c>
      <c r="CA26" s="3">
        <v>16.2</v>
      </c>
      <c r="CB26" s="6">
        <f t="shared" si="2"/>
        <v>111.69511199999999</v>
      </c>
    </row>
    <row r="27" spans="1:83" ht="15" thickBot="1" x14ac:dyDescent="0.4">
      <c r="A27">
        <v>0.24</v>
      </c>
      <c r="B27">
        <f>25.4*A27</f>
        <v>6.0959999999999992</v>
      </c>
      <c r="C27">
        <v>10.6175</v>
      </c>
      <c r="D27">
        <v>0.18784999999999999</v>
      </c>
      <c r="E27">
        <v>418.82</v>
      </c>
      <c r="F27">
        <v>425.2</v>
      </c>
      <c r="G27">
        <v>-0.23699999999999999</v>
      </c>
      <c r="H27">
        <f t="shared" si="4"/>
        <v>-1.6346980199999999</v>
      </c>
      <c r="J27">
        <v>0.24</v>
      </c>
      <c r="K27">
        <f t="shared" si="5"/>
        <v>6.0959999999999992</v>
      </c>
      <c r="L27">
        <v>10.0458</v>
      </c>
      <c r="M27">
        <v>0.49852999999999997</v>
      </c>
      <c r="N27">
        <v>367.69</v>
      </c>
      <c r="O27">
        <v>371.8</v>
      </c>
      <c r="P27">
        <v>-0.105</v>
      </c>
      <c r="Q27">
        <f t="shared" si="6"/>
        <v>-0.72394979999999998</v>
      </c>
      <c r="S27">
        <v>0.24</v>
      </c>
      <c r="T27">
        <f t="shared" si="7"/>
        <v>6.0959999999999992</v>
      </c>
      <c r="U27">
        <v>14.09</v>
      </c>
      <c r="V27">
        <v>0.63226000000000004</v>
      </c>
      <c r="W27">
        <v>1632.5</v>
      </c>
      <c r="X27">
        <v>1638.7</v>
      </c>
      <c r="Y27">
        <v>0.41699999999999998</v>
      </c>
      <c r="Z27">
        <f t="shared" si="8"/>
        <v>2.8762408199999996</v>
      </c>
      <c r="AB27">
        <v>0.24</v>
      </c>
      <c r="AC27">
        <f t="shared" si="9"/>
        <v>6.0959999999999992</v>
      </c>
      <c r="AD27">
        <v>14.7202</v>
      </c>
      <c r="AE27">
        <v>0.25800000000000001</v>
      </c>
      <c r="AF27">
        <v>680.42</v>
      </c>
      <c r="AG27">
        <v>682.8</v>
      </c>
      <c r="AH27">
        <v>0.65400000000000003</v>
      </c>
      <c r="AI27">
        <f t="shared" si="10"/>
        <v>4.5091730400000003</v>
      </c>
      <c r="AK27">
        <v>0.24</v>
      </c>
      <c r="AL27">
        <v>6.0959999999999992</v>
      </c>
      <c r="AM27">
        <v>25.341100000000001</v>
      </c>
      <c r="AN27">
        <v>0.70581000000000005</v>
      </c>
      <c r="AO27">
        <v>1276.8</v>
      </c>
      <c r="AP27">
        <v>1282.5</v>
      </c>
      <c r="AQ27">
        <v>0.35599999999999998</v>
      </c>
      <c r="AR27">
        <v>2.4545345599999999</v>
      </c>
      <c r="AT27">
        <v>0.24</v>
      </c>
      <c r="AU27">
        <v>6.0959999999999992</v>
      </c>
      <c r="AV27">
        <v>21.9208</v>
      </c>
      <c r="AW27">
        <v>0.28720000000000001</v>
      </c>
      <c r="AX27">
        <v>1123</v>
      </c>
      <c r="AY27">
        <v>1127.5999999999999</v>
      </c>
      <c r="AZ27">
        <v>0.374</v>
      </c>
      <c r="BA27">
        <v>2.5786402399999999</v>
      </c>
      <c r="BC27">
        <v>0.24</v>
      </c>
      <c r="BD27">
        <f t="shared" si="11"/>
        <v>6.0959999999999992</v>
      </c>
      <c r="BE27">
        <v>17.640899999999998</v>
      </c>
      <c r="BF27">
        <v>1.6092</v>
      </c>
      <c r="BG27">
        <v>1045</v>
      </c>
      <c r="BH27">
        <v>1043.5</v>
      </c>
      <c r="BI27">
        <v>0.84599999999999997</v>
      </c>
      <c r="BJ27">
        <v>5.8329669599999994</v>
      </c>
      <c r="BL27">
        <v>0.24</v>
      </c>
      <c r="BM27">
        <f t="shared" si="12"/>
        <v>6.0959999999999992</v>
      </c>
      <c r="BN27">
        <v>1.1498999999999999</v>
      </c>
      <c r="BO27">
        <v>3.7567999999999997E-2</v>
      </c>
      <c r="BP27">
        <v>519.94000000000005</v>
      </c>
      <c r="BQ27">
        <v>517.6</v>
      </c>
      <c r="BR27">
        <v>-3.2000000000000001E-2</v>
      </c>
      <c r="BS27">
        <v>1.89</v>
      </c>
      <c r="BV27" s="3">
        <v>0.125</v>
      </c>
      <c r="BW27" s="3">
        <f t="shared" si="0"/>
        <v>3.1749999999999998</v>
      </c>
      <c r="BX27" s="3">
        <v>1.5</v>
      </c>
      <c r="BY27" s="3">
        <f t="shared" si="1"/>
        <v>10.342140000000001</v>
      </c>
      <c r="BZ27" s="4">
        <v>1.2</v>
      </c>
      <c r="CA27" s="3">
        <v>21.9</v>
      </c>
      <c r="CB27" s="6">
        <f t="shared" si="2"/>
        <v>150.99524399999999</v>
      </c>
    </row>
    <row r="28" spans="1:83" ht="15" thickBot="1" x14ac:dyDescent="0.4">
      <c r="A28">
        <v>0.26</v>
      </c>
      <c r="B28">
        <f t="shared" si="3"/>
        <v>6.6040000000000001</v>
      </c>
      <c r="C28">
        <v>9.5764999999999993</v>
      </c>
      <c r="D28">
        <v>0.23533999999999999</v>
      </c>
      <c r="E28">
        <v>436.82</v>
      </c>
      <c r="F28">
        <v>441.1</v>
      </c>
      <c r="G28">
        <v>0.127</v>
      </c>
      <c r="H28">
        <f t="shared" si="4"/>
        <v>0.87597742000000001</v>
      </c>
      <c r="J28">
        <v>0.26</v>
      </c>
      <c r="K28">
        <f t="shared" si="5"/>
        <v>6.6040000000000001</v>
      </c>
      <c r="L28">
        <v>9.0546000000000006</v>
      </c>
      <c r="M28">
        <v>0.57750999999999997</v>
      </c>
      <c r="N28">
        <v>382.69</v>
      </c>
      <c r="O28">
        <v>384.6</v>
      </c>
      <c r="P28">
        <v>0.16400000000000001</v>
      </c>
      <c r="Q28">
        <f t="shared" si="6"/>
        <v>1.13074064</v>
      </c>
      <c r="S28">
        <v>0.26</v>
      </c>
      <c r="T28">
        <f t="shared" si="7"/>
        <v>6.6040000000000001</v>
      </c>
      <c r="U28">
        <v>7.0972999999999997</v>
      </c>
      <c r="V28">
        <v>0.54154000000000002</v>
      </c>
      <c r="W28">
        <v>1678.5</v>
      </c>
      <c r="X28">
        <v>1677</v>
      </c>
      <c r="Y28">
        <v>-0.41699999999999998</v>
      </c>
      <c r="Z28">
        <f t="shared" si="8"/>
        <v>-2.8762408199999996</v>
      </c>
      <c r="AB28">
        <v>0.26</v>
      </c>
      <c r="AC28">
        <f t="shared" si="9"/>
        <v>6.6040000000000001</v>
      </c>
      <c r="AD28">
        <v>12.047599999999999</v>
      </c>
      <c r="AE28">
        <v>0.27798</v>
      </c>
      <c r="AF28">
        <v>702.42</v>
      </c>
      <c r="AG28">
        <v>699.8</v>
      </c>
      <c r="AH28">
        <v>0.245</v>
      </c>
      <c r="AI28">
        <f t="shared" si="10"/>
        <v>1.6892161999999999</v>
      </c>
      <c r="AK28">
        <v>0.26</v>
      </c>
      <c r="AL28">
        <v>6.6040000000000001</v>
      </c>
      <c r="AM28">
        <v>21.3172</v>
      </c>
      <c r="AN28">
        <v>0.70591999999999999</v>
      </c>
      <c r="AO28">
        <v>1319.8</v>
      </c>
      <c r="AP28">
        <v>1324.1</v>
      </c>
      <c r="AQ28">
        <v>0.41299999999999998</v>
      </c>
      <c r="AR28">
        <v>2.8475358799999997</v>
      </c>
      <c r="AT28">
        <v>0.26</v>
      </c>
      <c r="AU28">
        <v>6.6040000000000001</v>
      </c>
      <c r="AV28">
        <v>17.898099999999999</v>
      </c>
      <c r="AW28">
        <v>0.37369000000000002</v>
      </c>
      <c r="AX28">
        <v>1163</v>
      </c>
      <c r="AY28">
        <v>1161</v>
      </c>
      <c r="AZ28">
        <v>0.13200000000000001</v>
      </c>
      <c r="BA28">
        <v>0.91010831999999997</v>
      </c>
      <c r="BC28">
        <v>0.26</v>
      </c>
      <c r="BD28">
        <f t="shared" si="11"/>
        <v>6.6040000000000001</v>
      </c>
      <c r="BE28">
        <v>13.0991</v>
      </c>
      <c r="BF28">
        <v>3.6976</v>
      </c>
      <c r="BG28">
        <v>1071</v>
      </c>
      <c r="BH28">
        <v>1069.2</v>
      </c>
      <c r="BI28">
        <v>-0.17299999999999999</v>
      </c>
      <c r="BJ28">
        <v>-1.19279348</v>
      </c>
      <c r="BL28">
        <v>0.26</v>
      </c>
      <c r="BM28">
        <f t="shared" si="12"/>
        <v>6.6040000000000001</v>
      </c>
      <c r="BN28">
        <v>0.94728000000000001</v>
      </c>
      <c r="BO28">
        <v>3.0734999999999998E-2</v>
      </c>
      <c r="BP28">
        <v>535.94000000000005</v>
      </c>
      <c r="BQ28">
        <v>532.6</v>
      </c>
      <c r="BR28">
        <v>-2.9000000000000001E-2</v>
      </c>
      <c r="BS28">
        <v>0.28000000000000003</v>
      </c>
      <c r="BV28" s="3">
        <v>0.13500000000000001</v>
      </c>
      <c r="BW28" s="3">
        <f t="shared" si="0"/>
        <v>3.4289999999999998</v>
      </c>
      <c r="BX28" s="3">
        <v>1.6</v>
      </c>
      <c r="BY28" s="3">
        <f t="shared" si="1"/>
        <v>11.031616</v>
      </c>
      <c r="BZ28" s="4">
        <v>1.2</v>
      </c>
      <c r="CA28" s="3">
        <v>26.3</v>
      </c>
      <c r="CB28" s="6">
        <f t="shared" si="2"/>
        <v>181.332188</v>
      </c>
    </row>
    <row r="29" spans="1:83" ht="15" thickBot="1" x14ac:dyDescent="0.4">
      <c r="A29">
        <v>0.28000000000000003</v>
      </c>
      <c r="B29">
        <f t="shared" si="3"/>
        <v>7.1120000000000001</v>
      </c>
      <c r="C29">
        <v>8.2505000000000006</v>
      </c>
      <c r="D29">
        <v>0.27837000000000001</v>
      </c>
      <c r="E29">
        <v>451.82</v>
      </c>
      <c r="F29">
        <v>453.4</v>
      </c>
      <c r="G29">
        <v>0.20599999999999999</v>
      </c>
      <c r="H29">
        <f t="shared" si="4"/>
        <v>1.4208767599999998</v>
      </c>
      <c r="J29">
        <v>0.28000000000000003</v>
      </c>
      <c r="K29">
        <f t="shared" si="5"/>
        <v>7.1120000000000001</v>
      </c>
      <c r="L29">
        <v>7.8140999999999998</v>
      </c>
      <c r="M29">
        <v>0.59514</v>
      </c>
      <c r="N29">
        <v>392.69</v>
      </c>
      <c r="O29">
        <v>393.9</v>
      </c>
      <c r="P29">
        <v>0.183</v>
      </c>
      <c r="Q29">
        <f t="shared" si="6"/>
        <v>1.26174108</v>
      </c>
      <c r="S29">
        <v>0.28000000000000003</v>
      </c>
      <c r="T29">
        <f t="shared" si="7"/>
        <v>7.1120000000000001</v>
      </c>
      <c r="U29">
        <v>0.17416999999999999</v>
      </c>
      <c r="V29">
        <v>0.42910999999999999</v>
      </c>
      <c r="W29">
        <v>1724.5</v>
      </c>
      <c r="X29">
        <v>1716.1</v>
      </c>
      <c r="Y29">
        <v>-1.1819999999999999</v>
      </c>
      <c r="Z29">
        <f t="shared" si="8"/>
        <v>-8.1527977199999988</v>
      </c>
      <c r="AB29">
        <v>0.28000000000000003</v>
      </c>
      <c r="AC29">
        <f t="shared" si="9"/>
        <v>7.1120000000000001</v>
      </c>
      <c r="AD29">
        <v>9.3414999999999999</v>
      </c>
      <c r="AE29">
        <v>0.26018999999999998</v>
      </c>
      <c r="AF29">
        <v>718.42</v>
      </c>
      <c r="AG29">
        <v>714.2</v>
      </c>
      <c r="AH29">
        <v>-0.19800000000000001</v>
      </c>
      <c r="AI29">
        <f t="shared" si="10"/>
        <v>-1.36516248</v>
      </c>
      <c r="AK29">
        <v>0.28000000000000003</v>
      </c>
      <c r="AL29">
        <v>7.1120000000000001</v>
      </c>
      <c r="AM29">
        <v>16.7027</v>
      </c>
      <c r="AN29">
        <v>0.93235000000000001</v>
      </c>
      <c r="AO29">
        <v>1355.8</v>
      </c>
      <c r="AP29">
        <v>1355.6</v>
      </c>
      <c r="AQ29">
        <v>-0.12</v>
      </c>
      <c r="AR29">
        <v>-0.82737119999999997</v>
      </c>
      <c r="AT29">
        <v>0.28000000000000003</v>
      </c>
      <c r="AU29">
        <v>7.1120000000000001</v>
      </c>
      <c r="AV29">
        <v>13.6249</v>
      </c>
      <c r="AW29">
        <v>0.46237</v>
      </c>
      <c r="AX29">
        <v>1195</v>
      </c>
      <c r="AY29">
        <v>1189.2</v>
      </c>
      <c r="AZ29">
        <v>-0.36</v>
      </c>
      <c r="BA29">
        <v>-2.4821135999999999</v>
      </c>
      <c r="BC29">
        <v>0.28000000000000003</v>
      </c>
      <c r="BD29">
        <f t="shared" si="11"/>
        <v>7.1120000000000001</v>
      </c>
      <c r="BE29">
        <v>8.7203999999999997</v>
      </c>
      <c r="BF29">
        <v>7.1647999999999996</v>
      </c>
      <c r="BG29">
        <v>1096</v>
      </c>
      <c r="BH29">
        <v>1097</v>
      </c>
      <c r="BI29">
        <v>-1.0289999999999999</v>
      </c>
      <c r="BJ29">
        <v>-7.0947080399999995</v>
      </c>
      <c r="BL29">
        <v>0.28000000000000003</v>
      </c>
      <c r="BM29">
        <f t="shared" si="12"/>
        <v>7.1120000000000001</v>
      </c>
      <c r="BN29">
        <v>0.76327</v>
      </c>
      <c r="BO29">
        <v>3.4521000000000003E-2</v>
      </c>
      <c r="BP29">
        <v>546.94000000000005</v>
      </c>
      <c r="BQ29">
        <v>546</v>
      </c>
      <c r="BR29">
        <v>-8.0000000000000002E-3</v>
      </c>
      <c r="BS29">
        <v>-1.0569999999999999</v>
      </c>
      <c r="BV29" s="3">
        <v>0.14499999999999999</v>
      </c>
      <c r="BW29" s="3">
        <f t="shared" si="0"/>
        <v>3.6829999999999994</v>
      </c>
      <c r="BX29" s="3">
        <v>1.7</v>
      </c>
      <c r="BY29" s="3">
        <f t="shared" si="1"/>
        <v>11.721091999999999</v>
      </c>
      <c r="BZ29" s="4">
        <v>1.1000000000000001</v>
      </c>
      <c r="CA29" s="3">
        <v>29.3</v>
      </c>
      <c r="CB29" s="6">
        <f t="shared" si="2"/>
        <v>202.016468</v>
      </c>
    </row>
    <row r="30" spans="1:83" ht="15" thickBot="1" x14ac:dyDescent="0.4">
      <c r="A30">
        <v>0.3</v>
      </c>
      <c r="B30">
        <f t="shared" si="3"/>
        <v>7.6199999999999992</v>
      </c>
      <c r="C30">
        <v>6.7344999999999997</v>
      </c>
      <c r="D30">
        <v>0.30015999999999998</v>
      </c>
      <c r="E30">
        <v>463.82</v>
      </c>
      <c r="F30">
        <v>462.8</v>
      </c>
      <c r="G30">
        <v>9.5000000000000001E-2</v>
      </c>
      <c r="H30">
        <f t="shared" si="4"/>
        <v>0.65525869999999997</v>
      </c>
      <c r="J30">
        <v>0.3</v>
      </c>
      <c r="K30">
        <f t="shared" si="5"/>
        <v>7.6199999999999992</v>
      </c>
      <c r="L30">
        <v>6.4211</v>
      </c>
      <c r="M30">
        <v>0.53869999999999996</v>
      </c>
      <c r="N30">
        <v>399.69</v>
      </c>
      <c r="O30">
        <v>400.5</v>
      </c>
      <c r="P30">
        <v>5.0999999999999997E-2</v>
      </c>
      <c r="Q30">
        <f t="shared" si="6"/>
        <v>0.35163275999999999</v>
      </c>
      <c r="S30">
        <v>0.3</v>
      </c>
      <c r="T30">
        <f t="shared" si="7"/>
        <v>7.6199999999999992</v>
      </c>
      <c r="U30">
        <v>-6.1581999999999999</v>
      </c>
      <c r="V30">
        <v>0.74502999999999997</v>
      </c>
      <c r="W30">
        <v>1769.5</v>
      </c>
      <c r="X30">
        <v>1763.9</v>
      </c>
      <c r="Y30">
        <v>-1.355</v>
      </c>
      <c r="Z30">
        <f t="shared" si="8"/>
        <v>-9.3460582999999993</v>
      </c>
      <c r="AB30">
        <v>0.3</v>
      </c>
      <c r="AC30">
        <f t="shared" si="9"/>
        <v>7.6199999999999992</v>
      </c>
      <c r="AD30">
        <v>6.8940999999999999</v>
      </c>
      <c r="AE30">
        <v>0.215</v>
      </c>
      <c r="AF30">
        <v>730.42</v>
      </c>
      <c r="AG30">
        <v>728.2</v>
      </c>
      <c r="AH30">
        <v>-0.38200000000000001</v>
      </c>
      <c r="AI30">
        <f t="shared" si="10"/>
        <v>-2.6337983199999999</v>
      </c>
      <c r="AK30">
        <v>0.3</v>
      </c>
      <c r="AL30">
        <v>7.6199999999999992</v>
      </c>
      <c r="AM30">
        <v>11.955399999999999</v>
      </c>
      <c r="AN30">
        <v>1.1040000000000001</v>
      </c>
      <c r="AO30">
        <v>1385.8</v>
      </c>
      <c r="AP30">
        <v>1381</v>
      </c>
      <c r="AQ30">
        <v>-0.78600000000000003</v>
      </c>
      <c r="AR30">
        <v>-5.4192813600000003</v>
      </c>
      <c r="AT30">
        <v>0.3</v>
      </c>
      <c r="AU30">
        <v>7.6199999999999992</v>
      </c>
      <c r="AV30">
        <v>9.7319999999999993</v>
      </c>
      <c r="AW30">
        <v>0.43979000000000001</v>
      </c>
      <c r="AX30">
        <v>1222</v>
      </c>
      <c r="AY30">
        <v>1216.2</v>
      </c>
      <c r="AZ30">
        <v>-0.47199999999999998</v>
      </c>
      <c r="BA30">
        <v>-3.2543267199999999</v>
      </c>
      <c r="BL30">
        <v>0.3</v>
      </c>
      <c r="BM30">
        <f t="shared" si="12"/>
        <v>7.6199999999999992</v>
      </c>
      <c r="BN30">
        <v>0.59397</v>
      </c>
      <c r="BO30">
        <v>4.5211000000000001E-2</v>
      </c>
      <c r="BP30">
        <v>556.94000000000005</v>
      </c>
      <c r="BQ30">
        <v>557.79999999999995</v>
      </c>
      <c r="BR30">
        <v>2.7E-2</v>
      </c>
      <c r="BS30">
        <v>-2.9609999999999999</v>
      </c>
      <c r="BV30" s="3">
        <v>0.155</v>
      </c>
      <c r="BW30" s="3">
        <f t="shared" si="0"/>
        <v>3.9369999999999998</v>
      </c>
      <c r="BX30" s="3">
        <v>1.7</v>
      </c>
      <c r="BY30" s="3">
        <f t="shared" si="1"/>
        <v>11.721091999999999</v>
      </c>
      <c r="BZ30" s="4">
        <v>1.1000000000000001</v>
      </c>
      <c r="CA30" s="3">
        <v>32.200000000000003</v>
      </c>
      <c r="CB30" s="6">
        <f t="shared" si="2"/>
        <v>222.01127200000002</v>
      </c>
    </row>
    <row r="31" spans="1:83" ht="15" thickBot="1" x14ac:dyDescent="0.4">
      <c r="A31">
        <v>0.32</v>
      </c>
      <c r="B31">
        <f t="shared" si="3"/>
        <v>8.1280000000000001</v>
      </c>
      <c r="C31">
        <v>5.1235999999999997</v>
      </c>
      <c r="D31">
        <v>0.29169</v>
      </c>
      <c r="E31">
        <v>473.82</v>
      </c>
      <c r="F31">
        <v>470.7</v>
      </c>
      <c r="G31">
        <v>-0.111</v>
      </c>
      <c r="H31">
        <f t="shared" si="4"/>
        <v>-0.76561805999999999</v>
      </c>
      <c r="J31">
        <v>0.32</v>
      </c>
      <c r="K31">
        <f t="shared" si="5"/>
        <v>8.1280000000000001</v>
      </c>
      <c r="L31">
        <v>4.9725999999999999</v>
      </c>
      <c r="M31">
        <v>0.45073999999999997</v>
      </c>
      <c r="N31">
        <v>403.69</v>
      </c>
      <c r="O31">
        <v>405.4</v>
      </c>
      <c r="P31">
        <v>-0.13700000000000001</v>
      </c>
      <c r="Q31">
        <f t="shared" si="6"/>
        <v>-0.94458212000000008</v>
      </c>
      <c r="S31">
        <v>0.32</v>
      </c>
      <c r="T31">
        <f t="shared" si="7"/>
        <v>8.1280000000000001</v>
      </c>
      <c r="U31">
        <v>-11.378299999999999</v>
      </c>
      <c r="V31">
        <v>1.5585</v>
      </c>
      <c r="W31">
        <v>1819.5</v>
      </c>
      <c r="X31">
        <v>1824.2</v>
      </c>
      <c r="Y31">
        <v>-0.41699999999999998</v>
      </c>
      <c r="Z31">
        <f t="shared" si="8"/>
        <v>-2.8762408199999996</v>
      </c>
      <c r="AB31">
        <v>0.32</v>
      </c>
      <c r="AC31">
        <f t="shared" si="9"/>
        <v>8.1280000000000001</v>
      </c>
      <c r="AD31">
        <v>4.9980000000000002</v>
      </c>
      <c r="AE31">
        <v>0.23291999999999999</v>
      </c>
      <c r="AF31">
        <v>745.42</v>
      </c>
      <c r="AG31">
        <v>743.4</v>
      </c>
      <c r="AH31">
        <v>-1.4E-2</v>
      </c>
      <c r="AI31">
        <f t="shared" si="10"/>
        <v>-9.6526639999999997E-2</v>
      </c>
      <c r="AK31">
        <v>0.32</v>
      </c>
      <c r="AL31">
        <v>8.1280000000000001</v>
      </c>
      <c r="AM31">
        <v>7.5781999999999998</v>
      </c>
      <c r="AN31">
        <v>1.0105</v>
      </c>
      <c r="AO31">
        <v>1410.8</v>
      </c>
      <c r="AP31">
        <v>1404.4</v>
      </c>
      <c r="AQ31">
        <v>-1.0820000000000001</v>
      </c>
      <c r="AR31">
        <v>-7.4601303200000002</v>
      </c>
      <c r="AT31">
        <v>0.32</v>
      </c>
      <c r="AU31">
        <v>8.1280000000000001</v>
      </c>
      <c r="AV31">
        <v>6.9320000000000004</v>
      </c>
      <c r="AW31">
        <v>0.41716999999999999</v>
      </c>
      <c r="AX31">
        <v>1243</v>
      </c>
      <c r="AY31">
        <v>1244</v>
      </c>
      <c r="AZ31">
        <v>0.50800000000000001</v>
      </c>
      <c r="BA31">
        <v>3.5025380799999999</v>
      </c>
      <c r="BL31">
        <v>0.32</v>
      </c>
      <c r="BM31">
        <f t="shared" si="12"/>
        <v>8.1280000000000001</v>
      </c>
      <c r="BN31">
        <v>0.42546</v>
      </c>
      <c r="BO31">
        <v>5.0854000000000003E-2</v>
      </c>
      <c r="BP31">
        <v>565.94000000000005</v>
      </c>
      <c r="BQ31">
        <v>567.79999999999995</v>
      </c>
      <c r="BR31">
        <v>6.4000000000000001E-2</v>
      </c>
      <c r="BS31">
        <v>-7.8470000000000004</v>
      </c>
      <c r="BV31" s="3">
        <v>0.16500000000000001</v>
      </c>
      <c r="BW31" s="3">
        <f t="shared" si="0"/>
        <v>4.1909999999999998</v>
      </c>
      <c r="BX31" s="3">
        <v>1.6</v>
      </c>
      <c r="BY31" s="3">
        <f t="shared" si="1"/>
        <v>11.031616</v>
      </c>
      <c r="BZ31" s="4">
        <v>1.1000000000000001</v>
      </c>
      <c r="CA31" s="3">
        <v>34</v>
      </c>
      <c r="CB31" s="6">
        <f t="shared" si="2"/>
        <v>234.42184</v>
      </c>
    </row>
    <row r="32" spans="1:83" ht="15" thickBot="1" x14ac:dyDescent="0.4">
      <c r="A32">
        <v>0.34</v>
      </c>
      <c r="B32">
        <f t="shared" si="3"/>
        <v>8.636000000000001</v>
      </c>
      <c r="C32">
        <v>3.5125999999999999</v>
      </c>
      <c r="D32">
        <v>0.25407999999999997</v>
      </c>
      <c r="E32">
        <v>483.82</v>
      </c>
      <c r="F32">
        <v>478.4</v>
      </c>
      <c r="G32">
        <v>-0.316</v>
      </c>
      <c r="H32">
        <f t="shared" si="4"/>
        <v>-2.1795973599999998</v>
      </c>
      <c r="J32">
        <v>0.34</v>
      </c>
      <c r="K32">
        <f t="shared" si="5"/>
        <v>8.636000000000001</v>
      </c>
      <c r="L32">
        <v>3.5651999999999999</v>
      </c>
      <c r="M32">
        <v>0.54444000000000004</v>
      </c>
      <c r="N32">
        <v>411.69</v>
      </c>
      <c r="O32">
        <v>409.5</v>
      </c>
      <c r="P32">
        <v>-0.28399999999999997</v>
      </c>
      <c r="Q32">
        <f t="shared" si="6"/>
        <v>-1.9581118399999997</v>
      </c>
      <c r="S32">
        <v>0.34</v>
      </c>
      <c r="T32">
        <f t="shared" si="7"/>
        <v>8.636000000000001</v>
      </c>
      <c r="U32">
        <v>-14.9648</v>
      </c>
      <c r="V32">
        <v>2.7570999999999999</v>
      </c>
      <c r="W32">
        <v>1880.5</v>
      </c>
      <c r="X32">
        <v>1880.2</v>
      </c>
      <c r="Y32">
        <v>2.1560000000000001</v>
      </c>
      <c r="Z32">
        <f t="shared" si="8"/>
        <v>14.87092376</v>
      </c>
      <c r="AB32">
        <v>0.34</v>
      </c>
      <c r="AC32">
        <f t="shared" si="9"/>
        <v>8.636000000000001</v>
      </c>
      <c r="AD32">
        <v>3.9453999999999998</v>
      </c>
      <c r="AE32">
        <v>0.43047000000000002</v>
      </c>
      <c r="AF32">
        <v>758.42</v>
      </c>
      <c r="AG32">
        <v>760</v>
      </c>
      <c r="AH32">
        <v>1.1970000000000001</v>
      </c>
      <c r="AI32">
        <f t="shared" si="10"/>
        <v>8.2530277200000004</v>
      </c>
      <c r="AK32">
        <v>0.34</v>
      </c>
      <c r="AL32">
        <v>8.636000000000001</v>
      </c>
      <c r="AM32">
        <v>4.1195000000000004</v>
      </c>
      <c r="AN32">
        <v>1.012</v>
      </c>
      <c r="AO32">
        <v>1427.8</v>
      </c>
      <c r="AP32">
        <v>1427.7</v>
      </c>
      <c r="AQ32">
        <v>-0.45900000000000002</v>
      </c>
      <c r="AR32">
        <v>-3.1646948400000001</v>
      </c>
      <c r="AT32">
        <v>0.34</v>
      </c>
      <c r="AU32">
        <v>8.636000000000001</v>
      </c>
      <c r="AV32">
        <v>6.0190999999999999</v>
      </c>
      <c r="AW32">
        <v>1.0492999999999999</v>
      </c>
      <c r="AX32">
        <v>1262</v>
      </c>
      <c r="AY32">
        <v>1269.4000000000001</v>
      </c>
      <c r="AZ32">
        <v>3.3759999999999999</v>
      </c>
      <c r="BA32">
        <v>23.276709759999999</v>
      </c>
      <c r="BL32">
        <v>0.34</v>
      </c>
      <c r="BM32">
        <f t="shared" si="12"/>
        <v>8.636000000000001</v>
      </c>
      <c r="BN32">
        <v>0.23388999999999999</v>
      </c>
      <c r="BO32">
        <v>4.4699999999999997E-2</v>
      </c>
      <c r="BP32">
        <v>575.94000000000005</v>
      </c>
      <c r="BQ32">
        <v>575.5</v>
      </c>
      <c r="BR32">
        <v>7.6999999999999999E-2</v>
      </c>
      <c r="BS32">
        <v>-17.135999999999999</v>
      </c>
      <c r="BV32" s="3">
        <v>0.17499999999999999</v>
      </c>
      <c r="BW32" s="3">
        <f t="shared" si="0"/>
        <v>4.4449999999999994</v>
      </c>
      <c r="BX32" s="3">
        <v>2.1</v>
      </c>
      <c r="BY32" s="3">
        <f t="shared" si="1"/>
        <v>14.478996</v>
      </c>
      <c r="BZ32" s="4">
        <v>1</v>
      </c>
      <c r="CA32" s="3">
        <v>34.799999999999997</v>
      </c>
      <c r="CB32" s="6">
        <f t="shared" si="2"/>
        <v>239.93764799999997</v>
      </c>
    </row>
    <row r="33" spans="1:80" ht="15" thickBot="1" x14ac:dyDescent="0.4">
      <c r="A33">
        <v>0.36</v>
      </c>
      <c r="B33">
        <f t="shared" si="3"/>
        <v>9.1439999999999984</v>
      </c>
      <c r="C33">
        <v>1.9964</v>
      </c>
      <c r="D33">
        <v>0.22248999999999999</v>
      </c>
      <c r="E33">
        <v>493.82</v>
      </c>
      <c r="F33">
        <v>487.5</v>
      </c>
      <c r="G33">
        <v>-0.42699999999999999</v>
      </c>
      <c r="H33">
        <f t="shared" si="4"/>
        <v>-2.9452154199999998</v>
      </c>
      <c r="J33">
        <v>0.36</v>
      </c>
      <c r="K33">
        <f t="shared" si="5"/>
        <v>9.1439999999999984</v>
      </c>
      <c r="L33">
        <v>2.2959000000000001</v>
      </c>
      <c r="M33">
        <v>0.99334</v>
      </c>
      <c r="N33">
        <v>417.69</v>
      </c>
      <c r="O33">
        <v>413.9</v>
      </c>
      <c r="P33">
        <v>-0.29299999999999998</v>
      </c>
      <c r="Q33">
        <f t="shared" si="6"/>
        <v>-2.0201646799999997</v>
      </c>
      <c r="AB33">
        <v>0.36</v>
      </c>
      <c r="AC33">
        <f t="shared" si="9"/>
        <v>9.1439999999999984</v>
      </c>
      <c r="AD33">
        <v>4.0286999999999997</v>
      </c>
      <c r="AE33">
        <v>0.77949999999999997</v>
      </c>
      <c r="AF33">
        <v>770.42</v>
      </c>
      <c r="AG33">
        <v>775</v>
      </c>
      <c r="AH33">
        <v>3.5430000000000001</v>
      </c>
      <c r="AI33">
        <f t="shared" si="10"/>
        <v>24.428134679999999</v>
      </c>
      <c r="AK33">
        <v>0.36</v>
      </c>
      <c r="AL33">
        <v>9.1439999999999984</v>
      </c>
      <c r="AM33">
        <v>2.1732999999999998</v>
      </c>
      <c r="AN33">
        <v>2.5274999999999999</v>
      </c>
      <c r="AO33">
        <v>1440.8</v>
      </c>
      <c r="AP33">
        <v>1448.2</v>
      </c>
      <c r="AQ33">
        <v>1.6759999999999999</v>
      </c>
      <c r="AR33">
        <v>11.555617759999999</v>
      </c>
      <c r="AT33">
        <v>0.36</v>
      </c>
      <c r="AU33">
        <v>9.1439999999999984</v>
      </c>
      <c r="AV33">
        <v>7.8693</v>
      </c>
      <c r="AW33">
        <v>2.4466000000000001</v>
      </c>
      <c r="AX33">
        <v>1279</v>
      </c>
      <c r="AY33">
        <v>1276</v>
      </c>
      <c r="AZ33">
        <v>9.0069999999999997</v>
      </c>
      <c r="BA33">
        <v>62.101103319999993</v>
      </c>
      <c r="BL33">
        <v>0.36</v>
      </c>
      <c r="BM33">
        <f t="shared" si="12"/>
        <v>9.1439999999999984</v>
      </c>
      <c r="BN33">
        <v>-1.4559000000000001E-2</v>
      </c>
      <c r="BO33">
        <v>4.8483999999999999E-2</v>
      </c>
      <c r="BP33">
        <v>580.94000000000005</v>
      </c>
      <c r="BQ33">
        <v>581.29999999999995</v>
      </c>
      <c r="BR33">
        <v>3.4000000000000002E-2</v>
      </c>
      <c r="BS33">
        <v>-24.08</v>
      </c>
      <c r="BV33" s="3">
        <v>0.185</v>
      </c>
      <c r="BW33" s="3">
        <f t="shared" si="0"/>
        <v>4.6989999999999998</v>
      </c>
      <c r="BX33" s="3">
        <v>1.6</v>
      </c>
      <c r="BY33" s="3">
        <f t="shared" si="1"/>
        <v>11.031616</v>
      </c>
      <c r="BZ33" s="4">
        <v>1</v>
      </c>
      <c r="CA33" s="3">
        <v>34.4</v>
      </c>
      <c r="CB33" s="6">
        <f t="shared" si="2"/>
        <v>237.17974399999997</v>
      </c>
    </row>
    <row r="34" spans="1:80" ht="15" thickBot="1" x14ac:dyDescent="0.4">
      <c r="A34">
        <v>0.38</v>
      </c>
      <c r="B34">
        <f t="shared" si="3"/>
        <v>9.6519999999999992</v>
      </c>
      <c r="C34">
        <v>0.67018</v>
      </c>
      <c r="D34">
        <v>0.30036000000000002</v>
      </c>
      <c r="E34">
        <v>497.82</v>
      </c>
      <c r="F34">
        <v>499.9</v>
      </c>
      <c r="G34">
        <v>-0.34799999999999998</v>
      </c>
      <c r="H34">
        <f t="shared" si="4"/>
        <v>-2.4003160799999996</v>
      </c>
      <c r="J34">
        <v>0.38</v>
      </c>
      <c r="K34">
        <f t="shared" si="5"/>
        <v>9.6519999999999992</v>
      </c>
      <c r="L34">
        <v>1.2615000000000001</v>
      </c>
      <c r="M34">
        <v>1.7285999999999999</v>
      </c>
      <c r="N34">
        <v>419.69</v>
      </c>
      <c r="O34">
        <v>419.4</v>
      </c>
      <c r="P34">
        <v>-6.7000000000000004E-2</v>
      </c>
      <c r="Q34">
        <f t="shared" si="6"/>
        <v>-0.46194891999999999</v>
      </c>
      <c r="AB34">
        <v>0.38</v>
      </c>
      <c r="AC34">
        <f t="shared" si="9"/>
        <v>9.6519999999999992</v>
      </c>
      <c r="AD34">
        <v>5.5403000000000002</v>
      </c>
      <c r="AE34">
        <v>1.2611000000000001</v>
      </c>
      <c r="AF34">
        <v>782.42</v>
      </c>
      <c r="AG34">
        <v>780</v>
      </c>
      <c r="AH34">
        <v>7.319</v>
      </c>
      <c r="AI34">
        <f t="shared" si="10"/>
        <v>50.462748439999999</v>
      </c>
      <c r="AK34">
        <v>0.38</v>
      </c>
      <c r="AL34">
        <v>9.6519999999999992</v>
      </c>
      <c r="AM34">
        <v>2.3788999999999998</v>
      </c>
      <c r="AN34">
        <v>5.6867999999999999</v>
      </c>
      <c r="AO34">
        <v>1453.8</v>
      </c>
      <c r="AP34">
        <v>1451</v>
      </c>
      <c r="AQ34">
        <v>5.9630000000000001</v>
      </c>
      <c r="AR34">
        <v>41.113453880000002</v>
      </c>
      <c r="BL34">
        <v>0.38</v>
      </c>
      <c r="BM34">
        <f t="shared" si="12"/>
        <v>9.6519999999999992</v>
      </c>
      <c r="BN34">
        <v>-0.36368</v>
      </c>
      <c r="BO34">
        <v>0.11963</v>
      </c>
      <c r="BP34">
        <v>588.94000000000005</v>
      </c>
      <c r="BQ34">
        <v>588.20000000000005</v>
      </c>
      <c r="BR34">
        <v>-0.11</v>
      </c>
      <c r="BS34">
        <v>0.245</v>
      </c>
      <c r="BV34" s="3">
        <v>0.19500000000000001</v>
      </c>
      <c r="BW34" s="3">
        <f t="shared" si="0"/>
        <v>4.9530000000000003</v>
      </c>
      <c r="BX34" s="3">
        <v>1.9</v>
      </c>
      <c r="BY34" s="3">
        <f t="shared" si="1"/>
        <v>13.100043999999999</v>
      </c>
      <c r="BZ34" s="4">
        <v>1</v>
      </c>
      <c r="CA34" s="3">
        <v>34</v>
      </c>
      <c r="CB34" s="6">
        <f t="shared" si="2"/>
        <v>234.42184</v>
      </c>
    </row>
    <row r="35" spans="1:80" ht="15" thickBot="1" x14ac:dyDescent="0.4">
      <c r="A35">
        <v>0.4</v>
      </c>
      <c r="B35">
        <f t="shared" si="3"/>
        <v>10.16</v>
      </c>
      <c r="C35">
        <v>-0.37128</v>
      </c>
      <c r="D35">
        <v>0.52773000000000003</v>
      </c>
      <c r="E35">
        <v>514.82000000000005</v>
      </c>
      <c r="F35">
        <v>517.5</v>
      </c>
      <c r="G35">
        <v>1.4999999999999999E-2</v>
      </c>
      <c r="H35">
        <f t="shared" si="4"/>
        <v>0.1034619</v>
      </c>
      <c r="J35">
        <v>0.4</v>
      </c>
      <c r="K35">
        <f t="shared" si="5"/>
        <v>10.16</v>
      </c>
      <c r="L35">
        <v>0.55874999999999997</v>
      </c>
      <c r="M35">
        <v>2.7218</v>
      </c>
      <c r="N35">
        <v>424.69</v>
      </c>
      <c r="O35">
        <v>426.4</v>
      </c>
      <c r="P35">
        <v>0.49</v>
      </c>
      <c r="Q35">
        <f t="shared" si="6"/>
        <v>3.3784323999999999</v>
      </c>
      <c r="BL35">
        <v>0.4</v>
      </c>
      <c r="BM35">
        <f t="shared" si="12"/>
        <v>10.16</v>
      </c>
      <c r="BN35">
        <v>-0.86722999999999995</v>
      </c>
      <c r="BO35">
        <v>0.25877</v>
      </c>
      <c r="BP35">
        <v>605.94000000000005</v>
      </c>
      <c r="BQ35">
        <v>606.1</v>
      </c>
      <c r="BR35">
        <v>-0.40899999999999997</v>
      </c>
      <c r="BS35">
        <v>-2.8199568399999997</v>
      </c>
      <c r="BV35" s="3">
        <v>0.20499999999999999</v>
      </c>
      <c r="BW35" s="3">
        <f t="shared" si="0"/>
        <v>5.206999999999999</v>
      </c>
      <c r="BX35" s="3">
        <v>2.2999999999999998</v>
      </c>
      <c r="BY35" s="3">
        <f t="shared" si="1"/>
        <v>15.857947999999999</v>
      </c>
      <c r="BZ35" s="4">
        <v>0.9</v>
      </c>
      <c r="CA35" s="3">
        <v>32.5</v>
      </c>
      <c r="CB35" s="6">
        <f t="shared" si="2"/>
        <v>224.0797</v>
      </c>
    </row>
    <row r="36" spans="1:80" ht="15" thickBot="1" x14ac:dyDescent="0.4">
      <c r="A36">
        <v>0.42</v>
      </c>
      <c r="B36">
        <f t="shared" si="3"/>
        <v>10.667999999999999</v>
      </c>
      <c r="C36">
        <v>-1.0329999999999999</v>
      </c>
      <c r="D36">
        <v>0.87273000000000001</v>
      </c>
      <c r="E36">
        <v>535.82000000000005</v>
      </c>
      <c r="F36">
        <v>541.9</v>
      </c>
      <c r="G36">
        <v>0.75900000000000001</v>
      </c>
      <c r="H36">
        <f t="shared" si="4"/>
        <v>5.2351721399999995</v>
      </c>
      <c r="BV36" s="3">
        <v>0.215</v>
      </c>
      <c r="BW36" s="3">
        <f t="shared" si="0"/>
        <v>5.4609999999999994</v>
      </c>
      <c r="BX36" s="3">
        <v>2.2000000000000002</v>
      </c>
      <c r="BY36" s="3">
        <f t="shared" si="1"/>
        <v>15.168472000000001</v>
      </c>
      <c r="BZ36" s="4">
        <v>0.9</v>
      </c>
      <c r="CA36" s="3">
        <v>29.2</v>
      </c>
      <c r="CB36" s="6">
        <f t="shared" si="2"/>
        <v>201.32699199999999</v>
      </c>
    </row>
    <row r="37" spans="1:80" ht="15" thickBot="1" x14ac:dyDescent="0.4">
      <c r="A37">
        <v>0.44</v>
      </c>
      <c r="B37">
        <f t="shared" si="3"/>
        <v>11.176</v>
      </c>
      <c r="C37">
        <v>-1.2199</v>
      </c>
      <c r="D37">
        <v>1.3260000000000001</v>
      </c>
      <c r="E37">
        <v>577.82000000000005</v>
      </c>
      <c r="F37">
        <v>574</v>
      </c>
      <c r="G37">
        <v>1.9770000000000001</v>
      </c>
      <c r="H37">
        <f t="shared" si="4"/>
        <v>13.63627842</v>
      </c>
      <c r="BV37" s="3">
        <v>0.22500000000000001</v>
      </c>
      <c r="BW37" s="3">
        <f t="shared" si="0"/>
        <v>5.7149999999999999</v>
      </c>
      <c r="BX37" s="3">
        <v>2.2000000000000002</v>
      </c>
      <c r="BY37" s="3">
        <f t="shared" si="1"/>
        <v>15.168472000000001</v>
      </c>
      <c r="BZ37" s="4">
        <v>0.8</v>
      </c>
      <c r="CA37" s="3">
        <v>26.2</v>
      </c>
      <c r="CB37" s="6">
        <f t="shared" si="2"/>
        <v>180.64271199999999</v>
      </c>
    </row>
    <row r="38" spans="1:80" ht="15" thickBot="1" x14ac:dyDescent="0.4">
      <c r="BV38" s="3">
        <v>0.23499999999999999</v>
      </c>
      <c r="BW38" s="3">
        <f t="shared" si="0"/>
        <v>5.9689999999999994</v>
      </c>
      <c r="BX38" s="3">
        <v>2.4</v>
      </c>
      <c r="BY38" s="3">
        <f t="shared" si="1"/>
        <v>16.547423999999999</v>
      </c>
      <c r="BZ38" s="4">
        <v>0.8</v>
      </c>
      <c r="CA38" s="3">
        <v>23.5</v>
      </c>
      <c r="CB38" s="6">
        <f t="shared" si="2"/>
        <v>162.02686</v>
      </c>
    </row>
    <row r="39" spans="1:80" ht="15" thickBot="1" x14ac:dyDescent="0.4">
      <c r="BV39" s="3">
        <v>0.245</v>
      </c>
      <c r="BW39" s="3">
        <f t="shared" si="0"/>
        <v>6.2229999999999999</v>
      </c>
      <c r="BX39" s="3">
        <v>2.2999999999999998</v>
      </c>
      <c r="BY39" s="3">
        <f t="shared" si="1"/>
        <v>15.857947999999999</v>
      </c>
      <c r="BZ39" s="4">
        <v>0.7</v>
      </c>
      <c r="CA39" s="3">
        <v>20.9</v>
      </c>
      <c r="CB39" s="6">
        <f t="shared" si="2"/>
        <v>144.10048399999999</v>
      </c>
    </row>
    <row r="40" spans="1:80" ht="15" thickBot="1" x14ac:dyDescent="0.4">
      <c r="BV40" s="3">
        <v>0.255</v>
      </c>
      <c r="BW40" s="3">
        <f t="shared" si="0"/>
        <v>6.4769999999999994</v>
      </c>
      <c r="BX40" s="3">
        <v>2.2999999999999998</v>
      </c>
      <c r="BY40" s="3">
        <f t="shared" si="1"/>
        <v>15.857947999999999</v>
      </c>
      <c r="BZ40" s="4">
        <v>0.7</v>
      </c>
      <c r="CA40" s="3">
        <v>17.5</v>
      </c>
      <c r="CB40" s="6">
        <f t="shared" si="2"/>
        <v>120.6583</v>
      </c>
    </row>
    <row r="41" spans="1:80" ht="15" thickBot="1" x14ac:dyDescent="0.4">
      <c r="BV41" s="3">
        <v>0.26500000000000001</v>
      </c>
      <c r="BW41" s="3">
        <f t="shared" si="0"/>
        <v>6.7309999999999999</v>
      </c>
      <c r="BX41" s="3">
        <v>2.4</v>
      </c>
      <c r="BY41" s="3">
        <f t="shared" si="1"/>
        <v>16.547423999999999</v>
      </c>
      <c r="BZ41" s="4">
        <v>0.6</v>
      </c>
      <c r="CA41" s="3">
        <v>13.9</v>
      </c>
      <c r="CB41" s="6">
        <f t="shared" si="2"/>
        <v>95.837164000000001</v>
      </c>
    </row>
    <row r="42" spans="1:80" ht="15" thickBot="1" x14ac:dyDescent="0.4">
      <c r="BV42" s="3">
        <v>0.27500000000000002</v>
      </c>
      <c r="BW42" s="3">
        <f t="shared" si="0"/>
        <v>6.9850000000000003</v>
      </c>
      <c r="BX42" s="3">
        <v>2.4</v>
      </c>
      <c r="BY42" s="3">
        <f t="shared" si="1"/>
        <v>16.547423999999999</v>
      </c>
      <c r="BZ42" s="4">
        <v>0.6</v>
      </c>
      <c r="CA42" s="3">
        <v>10.3</v>
      </c>
      <c r="CB42" s="6">
        <f t="shared" si="2"/>
        <v>71.016028000000006</v>
      </c>
    </row>
    <row r="43" spans="1:80" ht="15" thickBot="1" x14ac:dyDescent="0.4">
      <c r="BV43" s="3">
        <v>0.28499999999999998</v>
      </c>
      <c r="BW43" s="3">
        <f t="shared" si="0"/>
        <v>7.238999999999999</v>
      </c>
      <c r="BX43" s="3">
        <v>2.5</v>
      </c>
      <c r="BY43" s="3">
        <f t="shared" si="1"/>
        <v>17.236899999999999</v>
      </c>
      <c r="BZ43" s="4">
        <v>0.5</v>
      </c>
      <c r="CA43" s="3">
        <v>7.3</v>
      </c>
      <c r="CB43" s="6">
        <f t="shared" si="2"/>
        <v>50.331747999999997</v>
      </c>
    </row>
    <row r="44" spans="1:80" ht="15" thickBot="1" x14ac:dyDescent="0.4">
      <c r="BV44" s="3">
        <v>0.29499999999999998</v>
      </c>
      <c r="BW44" s="3">
        <f t="shared" si="0"/>
        <v>7.4929999999999994</v>
      </c>
      <c r="BX44" s="3">
        <v>2.6</v>
      </c>
      <c r="BY44" s="3">
        <f t="shared" si="1"/>
        <v>17.926376000000001</v>
      </c>
      <c r="BZ44" s="4">
        <v>0.5</v>
      </c>
      <c r="CA44" s="3">
        <v>3.8</v>
      </c>
      <c r="CB44" s="6">
        <f t="shared" si="2"/>
        <v>26.200087999999997</v>
      </c>
    </row>
    <row r="45" spans="1:80" ht="15" thickBot="1" x14ac:dyDescent="0.4">
      <c r="BV45" s="3">
        <v>0.30499999999999999</v>
      </c>
      <c r="BW45" s="3">
        <f t="shared" si="0"/>
        <v>7.746999999999999</v>
      </c>
      <c r="BX45" s="3">
        <v>2.7</v>
      </c>
      <c r="BY45" s="3">
        <f t="shared" si="1"/>
        <v>18.615852</v>
      </c>
      <c r="BZ45" s="4">
        <v>0.4</v>
      </c>
      <c r="CA45" s="3">
        <v>-0.4</v>
      </c>
      <c r="CB45" s="6">
        <f t="shared" si="2"/>
        <v>-2.7579039999999999</v>
      </c>
    </row>
    <row r="46" spans="1:80" ht="15" thickBot="1" x14ac:dyDescent="0.4">
      <c r="BV46" s="3">
        <v>0.315</v>
      </c>
      <c r="BW46" s="3">
        <f t="shared" si="0"/>
        <v>8.0009999999999994</v>
      </c>
      <c r="BX46" s="3">
        <v>3.2</v>
      </c>
      <c r="BY46" s="3">
        <f t="shared" si="1"/>
        <v>22.063231999999999</v>
      </c>
      <c r="BZ46" s="4">
        <v>0.3</v>
      </c>
      <c r="CA46" s="3">
        <v>-4.7</v>
      </c>
      <c r="CB46" s="6">
        <f t="shared" si="2"/>
        <v>-32.405372</v>
      </c>
    </row>
    <row r="47" spans="1:80" ht="15" thickBot="1" x14ac:dyDescent="0.4">
      <c r="BV47" s="3">
        <v>0.32500000000000001</v>
      </c>
      <c r="BW47" s="3">
        <f t="shared" si="0"/>
        <v>8.254999999999999</v>
      </c>
      <c r="BX47" s="3">
        <v>1.8</v>
      </c>
      <c r="BY47" s="3">
        <f t="shared" si="1"/>
        <v>12.410568</v>
      </c>
      <c r="BZ47" s="4">
        <v>0.3</v>
      </c>
      <c r="CA47" s="3">
        <v>-8.3000000000000007</v>
      </c>
      <c r="CB47" s="6">
        <f t="shared" si="2"/>
        <v>-57.226508000000003</v>
      </c>
    </row>
    <row r="48" spans="1:80" ht="15" thickBot="1" x14ac:dyDescent="0.4">
      <c r="BV48" s="3">
        <v>0.33500000000000002</v>
      </c>
      <c r="BW48" s="3">
        <f t="shared" si="0"/>
        <v>8.5090000000000003</v>
      </c>
      <c r="BX48" s="3">
        <v>1.9</v>
      </c>
      <c r="BY48" s="3">
        <f t="shared" si="1"/>
        <v>13.100043999999999</v>
      </c>
      <c r="BZ48" s="4">
        <v>0.2</v>
      </c>
      <c r="CA48" s="3">
        <v>-10.9</v>
      </c>
      <c r="CB48" s="6">
        <f t="shared" si="2"/>
        <v>-75.152884</v>
      </c>
    </row>
    <row r="49" spans="74:80" ht="15" thickBot="1" x14ac:dyDescent="0.4">
      <c r="BV49" s="3">
        <v>0.34499999999999997</v>
      </c>
      <c r="BW49" s="3">
        <f t="shared" si="0"/>
        <v>8.7629999999999981</v>
      </c>
      <c r="BX49" s="3">
        <v>1.9</v>
      </c>
      <c r="BY49" s="3">
        <f t="shared" si="1"/>
        <v>13.100043999999999</v>
      </c>
      <c r="BZ49" s="4">
        <v>0.2</v>
      </c>
      <c r="CA49" s="3">
        <v>-16.2</v>
      </c>
      <c r="CB49" s="6">
        <f t="shared" si="2"/>
        <v>-111.69511199999999</v>
      </c>
    </row>
    <row r="50" spans="74:80" ht="15" thickBot="1" x14ac:dyDescent="0.4">
      <c r="BV50" s="3">
        <v>0.35499999999999998</v>
      </c>
      <c r="BW50" s="3">
        <f t="shared" si="0"/>
        <v>9.0169999999999995</v>
      </c>
      <c r="BX50" s="3">
        <v>2.6</v>
      </c>
      <c r="BY50" s="3">
        <f t="shared" si="1"/>
        <v>17.926376000000001</v>
      </c>
      <c r="BZ50" s="4">
        <v>0.2</v>
      </c>
      <c r="CA50" s="3">
        <v>-19.2</v>
      </c>
      <c r="CB50" s="6">
        <f t="shared" si="2"/>
        <v>-132.379392</v>
      </c>
    </row>
    <row r="51" spans="74:80" ht="15" thickBot="1" x14ac:dyDescent="0.4">
      <c r="BV51" s="3">
        <v>0.36499999999999999</v>
      </c>
      <c r="BW51" s="3">
        <f t="shared" si="0"/>
        <v>9.270999999999999</v>
      </c>
      <c r="BX51" s="3">
        <v>4</v>
      </c>
      <c r="BY51" s="3">
        <f t="shared" si="1"/>
        <v>27.579039999999999</v>
      </c>
      <c r="BZ51" s="4">
        <v>0.1</v>
      </c>
      <c r="CA51" s="3">
        <v>-17.600000000000001</v>
      </c>
      <c r="CB51" s="6">
        <f t="shared" si="2"/>
        <v>-121.34777600000001</v>
      </c>
    </row>
    <row r="52" spans="74:80" ht="15" thickBot="1" x14ac:dyDescent="0.4">
      <c r="BV52" s="3"/>
      <c r="BW52" s="3"/>
      <c r="BX52" s="3"/>
      <c r="BY52" s="3"/>
      <c r="BZ52" s="4"/>
      <c r="CA52" s="3"/>
      <c r="CB52" s="3"/>
    </row>
    <row r="53" spans="74:80" ht="15" thickBot="1" x14ac:dyDescent="0.4">
      <c r="BV53" s="3"/>
      <c r="BW53" s="3"/>
      <c r="BX53" s="3"/>
      <c r="BY53" s="3"/>
      <c r="BZ53" s="4"/>
      <c r="CA53" s="3"/>
      <c r="CB53" s="3"/>
    </row>
    <row r="56" spans="74:80" x14ac:dyDescent="0.35">
      <c r="BV56"/>
    </row>
    <row r="73" spans="47:50" ht="43.5" x14ac:dyDescent="0.35">
      <c r="AU73" s="5" t="s">
        <v>38</v>
      </c>
      <c r="AV73" s="5" t="s">
        <v>39</v>
      </c>
      <c r="AW73" s="5" t="s">
        <v>40</v>
      </c>
      <c r="AX73" s="5" t="s">
        <v>41</v>
      </c>
    </row>
    <row r="74" spans="47:50" x14ac:dyDescent="0.35">
      <c r="AU74">
        <v>1.2699999999999999E-2</v>
      </c>
      <c r="AV74">
        <v>-399</v>
      </c>
      <c r="AW74">
        <v>-502.9</v>
      </c>
      <c r="AX74">
        <v>-1062.7</v>
      </c>
    </row>
    <row r="75" spans="47:50" x14ac:dyDescent="0.35">
      <c r="AU75">
        <v>3.8100000000000002E-2</v>
      </c>
      <c r="AV75">
        <v>-336.7</v>
      </c>
      <c r="AW75">
        <v>-467.7</v>
      </c>
      <c r="AX75">
        <v>-1054.4000000000001</v>
      </c>
    </row>
    <row r="76" spans="47:50" x14ac:dyDescent="0.35">
      <c r="AU76">
        <v>6.3500000000000001E-2</v>
      </c>
      <c r="AV76">
        <v>-334.5</v>
      </c>
      <c r="AW76">
        <v>-432.5</v>
      </c>
      <c r="AX76">
        <v>-1046</v>
      </c>
    </row>
    <row r="77" spans="47:50" x14ac:dyDescent="0.35">
      <c r="AU77">
        <v>0.1016</v>
      </c>
      <c r="AV77">
        <v>-270.8</v>
      </c>
      <c r="AW77">
        <v>-364.4</v>
      </c>
      <c r="AX77">
        <v>-1030.5</v>
      </c>
    </row>
    <row r="78" spans="47:50" x14ac:dyDescent="0.35">
      <c r="AU78">
        <v>0.1651</v>
      </c>
      <c r="AV78">
        <v>-180.2</v>
      </c>
      <c r="AW78">
        <v>-266.5</v>
      </c>
      <c r="AX78">
        <v>-1007.3</v>
      </c>
    </row>
    <row r="79" spans="47:50" x14ac:dyDescent="0.35">
      <c r="AU79">
        <v>0.24129999999999999</v>
      </c>
      <c r="AV79">
        <v>-100.2</v>
      </c>
      <c r="AW79">
        <v>-177.6</v>
      </c>
      <c r="AX79">
        <v>-984</v>
      </c>
    </row>
    <row r="80" spans="47:50" x14ac:dyDescent="0.35">
      <c r="AU80">
        <v>0.3175</v>
      </c>
      <c r="AV80">
        <v>-36.299999999999997</v>
      </c>
      <c r="AW80">
        <v>-104.9</v>
      </c>
      <c r="AX80">
        <v>-962</v>
      </c>
    </row>
    <row r="81" spans="47:50" x14ac:dyDescent="0.35">
      <c r="AU81">
        <v>0.39369999999999999</v>
      </c>
      <c r="AV81">
        <v>9</v>
      </c>
      <c r="AW81">
        <v>-50.8</v>
      </c>
      <c r="AX81">
        <v>-943</v>
      </c>
    </row>
    <row r="82" spans="47:50" x14ac:dyDescent="0.35">
      <c r="AU82">
        <v>0.46989999999999993</v>
      </c>
      <c r="AV82">
        <v>36.4</v>
      </c>
      <c r="AW82">
        <v>-14.6</v>
      </c>
      <c r="AX82">
        <v>-927.2</v>
      </c>
    </row>
    <row r="83" spans="47:50" x14ac:dyDescent="0.35">
      <c r="AU83">
        <v>0.5714999999999999</v>
      </c>
      <c r="AV83">
        <v>39.299999999999997</v>
      </c>
      <c r="AW83">
        <v>0</v>
      </c>
      <c r="AX83">
        <v>-907.6</v>
      </c>
    </row>
    <row r="84" spans="47:50" x14ac:dyDescent="0.35">
      <c r="AU84">
        <v>0.69850000000000001</v>
      </c>
      <c r="AV84">
        <v>24</v>
      </c>
      <c r="AW84">
        <v>-0.5</v>
      </c>
      <c r="AX84">
        <v>-888.5</v>
      </c>
    </row>
    <row r="85" spans="47:50" x14ac:dyDescent="0.35">
      <c r="AU85">
        <v>0.82550000000000001</v>
      </c>
      <c r="AV85">
        <v>9.9</v>
      </c>
      <c r="AW85">
        <v>0.1</v>
      </c>
      <c r="AX85">
        <v>-868.3</v>
      </c>
    </row>
    <row r="86" spans="47:50" x14ac:dyDescent="0.35">
      <c r="AU86">
        <v>0.9524999999999999</v>
      </c>
      <c r="AV86">
        <v>5.0999999999999996</v>
      </c>
      <c r="AW86">
        <v>5.0999999999999996</v>
      </c>
      <c r="AX86">
        <v>-843.7</v>
      </c>
    </row>
    <row r="87" spans="47:50" x14ac:dyDescent="0.35">
      <c r="AU87">
        <v>1.0795000000000001</v>
      </c>
      <c r="AV87">
        <v>6.7</v>
      </c>
      <c r="AW87">
        <v>6.7</v>
      </c>
      <c r="AX87">
        <v>-813.1</v>
      </c>
    </row>
    <row r="88" spans="47:50" x14ac:dyDescent="0.35">
      <c r="AU88">
        <v>1.2064999999999999</v>
      </c>
      <c r="AV88">
        <v>10.1</v>
      </c>
      <c r="AW88">
        <v>10.1</v>
      </c>
      <c r="AX88">
        <v>-777</v>
      </c>
    </row>
    <row r="89" spans="47:50" x14ac:dyDescent="0.35">
      <c r="AU89">
        <v>1.3334999999999999</v>
      </c>
      <c r="AV89">
        <v>11.1</v>
      </c>
      <c r="AW89">
        <v>11.1</v>
      </c>
      <c r="AX89">
        <v>-737.2</v>
      </c>
    </row>
    <row r="90" spans="47:50" x14ac:dyDescent="0.35">
      <c r="AU90">
        <v>1.4604999999999999</v>
      </c>
      <c r="AV90">
        <v>9</v>
      </c>
      <c r="AW90">
        <v>9</v>
      </c>
      <c r="AX90">
        <v>-696.6</v>
      </c>
    </row>
    <row r="91" spans="47:50" x14ac:dyDescent="0.35">
      <c r="AU91">
        <v>1.5874999999999999</v>
      </c>
      <c r="AV91">
        <v>6.6</v>
      </c>
      <c r="AW91">
        <v>6.6</v>
      </c>
      <c r="AX91">
        <v>-657.5</v>
      </c>
    </row>
    <row r="92" spans="47:50" x14ac:dyDescent="0.35">
      <c r="AU92">
        <v>1.7144999999999999</v>
      </c>
      <c r="AV92">
        <v>5.7</v>
      </c>
      <c r="AW92">
        <v>5.7</v>
      </c>
      <c r="AX92">
        <v>-621.29999999999995</v>
      </c>
    </row>
    <row r="93" spans="47:50" x14ac:dyDescent="0.35">
      <c r="AU93">
        <v>1.9049999999999998</v>
      </c>
      <c r="AV93">
        <v>10.4</v>
      </c>
      <c r="AW93">
        <v>10.4</v>
      </c>
      <c r="AX93">
        <v>-566.4</v>
      </c>
    </row>
    <row r="94" spans="47:50" x14ac:dyDescent="0.35">
      <c r="AU94">
        <v>2.1590000000000003</v>
      </c>
      <c r="AV94">
        <v>10.5</v>
      </c>
      <c r="AW94">
        <v>10.5</v>
      </c>
      <c r="AX94">
        <v>-505.1</v>
      </c>
    </row>
    <row r="95" spans="47:50" x14ac:dyDescent="0.35">
      <c r="AU95">
        <v>2.4129999999999998</v>
      </c>
      <c r="AV95">
        <v>8.8000000000000007</v>
      </c>
      <c r="AW95">
        <v>8.8000000000000007</v>
      </c>
      <c r="AX95">
        <v>-438.3</v>
      </c>
    </row>
    <row r="96" spans="47:50" x14ac:dyDescent="0.35">
      <c r="AU96">
        <v>2.6669999999999998</v>
      </c>
      <c r="AV96">
        <v>9.4</v>
      </c>
      <c r="AW96">
        <v>9.4</v>
      </c>
      <c r="AX96">
        <v>-374.9</v>
      </c>
    </row>
    <row r="97" spans="47:50" x14ac:dyDescent="0.35">
      <c r="AU97">
        <v>2.9209999999999998</v>
      </c>
      <c r="AV97">
        <v>11.1</v>
      </c>
      <c r="AW97">
        <v>11.1</v>
      </c>
      <c r="AX97">
        <v>-311.10000000000002</v>
      </c>
    </row>
    <row r="98" spans="47:50" x14ac:dyDescent="0.35">
      <c r="AU98">
        <v>3.1749999999999998</v>
      </c>
      <c r="AV98">
        <v>10.3</v>
      </c>
      <c r="AW98">
        <v>10.3</v>
      </c>
      <c r="AX98">
        <v>-249.5</v>
      </c>
    </row>
    <row r="99" spans="47:50" x14ac:dyDescent="0.35">
      <c r="AU99">
        <v>3.4289999999999998</v>
      </c>
      <c r="AX99">
        <v>-196.9</v>
      </c>
    </row>
    <row r="100" spans="47:50" x14ac:dyDescent="0.35">
      <c r="AU100">
        <v>3.6829999999999994</v>
      </c>
      <c r="AX100">
        <v>-153.6</v>
      </c>
    </row>
    <row r="101" spans="47:50" x14ac:dyDescent="0.35">
      <c r="AU101">
        <v>3.9369999999999998</v>
      </c>
      <c r="AX101">
        <v>-112</v>
      </c>
    </row>
    <row r="102" spans="47:50" x14ac:dyDescent="0.35">
      <c r="AU102">
        <v>4.1909999999999998</v>
      </c>
      <c r="AX102">
        <v>-77.400000000000006</v>
      </c>
    </row>
    <row r="103" spans="47:50" x14ac:dyDescent="0.35">
      <c r="AU103">
        <v>4.4449999999999994</v>
      </c>
      <c r="AX103">
        <v>-50</v>
      </c>
    </row>
    <row r="104" spans="47:50" x14ac:dyDescent="0.35">
      <c r="AU104">
        <v>4.6989999999999998</v>
      </c>
      <c r="AX104">
        <v>-30.4</v>
      </c>
    </row>
    <row r="105" spans="47:50" x14ac:dyDescent="0.35">
      <c r="AU105">
        <v>4.9530000000000003</v>
      </c>
      <c r="AX105">
        <v>-11.7</v>
      </c>
    </row>
    <row r="106" spans="47:50" x14ac:dyDescent="0.35">
      <c r="AU106">
        <v>5.206999999999999</v>
      </c>
      <c r="AX106">
        <v>-0.1</v>
      </c>
    </row>
    <row r="107" spans="47:50" x14ac:dyDescent="0.35">
      <c r="AU107">
        <v>5.4609999999999994</v>
      </c>
      <c r="AX107">
        <v>2.7</v>
      </c>
    </row>
    <row r="108" spans="47:50" x14ac:dyDescent="0.35">
      <c r="AU108">
        <v>5.7149999999999999</v>
      </c>
      <c r="AX108">
        <v>6.3</v>
      </c>
    </row>
    <row r="109" spans="47:50" x14ac:dyDescent="0.35">
      <c r="AU109">
        <v>5.9689999999999994</v>
      </c>
      <c r="AX109">
        <v>4.8</v>
      </c>
    </row>
    <row r="110" spans="47:50" x14ac:dyDescent="0.35">
      <c r="AU110">
        <v>6.2229999999999999</v>
      </c>
      <c r="AX110">
        <v>1.1000000000000001</v>
      </c>
    </row>
    <row r="111" spans="47:50" x14ac:dyDescent="0.35">
      <c r="AU111">
        <v>6.4769999999999994</v>
      </c>
      <c r="AX111">
        <v>-1.8</v>
      </c>
    </row>
    <row r="112" spans="47:50" x14ac:dyDescent="0.35">
      <c r="AU112">
        <v>6.7309999999999999</v>
      </c>
      <c r="AX112">
        <v>-1.4</v>
      </c>
    </row>
    <row r="113" spans="47:50" x14ac:dyDescent="0.35">
      <c r="AU113">
        <v>6.9850000000000003</v>
      </c>
      <c r="AX113">
        <v>-3.5</v>
      </c>
    </row>
    <row r="114" spans="47:50" x14ac:dyDescent="0.35">
      <c r="AU114">
        <v>7.238999999999999</v>
      </c>
      <c r="AX114">
        <v>-11.4</v>
      </c>
    </row>
    <row r="115" spans="47:50" x14ac:dyDescent="0.35">
      <c r="AU115">
        <v>7.4929999999999994</v>
      </c>
      <c r="AX115">
        <v>-19.399999999999999</v>
      </c>
    </row>
    <row r="116" spans="47:50" x14ac:dyDescent="0.35">
      <c r="AU116">
        <v>7.746999999999999</v>
      </c>
      <c r="AX116">
        <v>-22.6</v>
      </c>
    </row>
    <row r="117" spans="47:50" x14ac:dyDescent="0.35">
      <c r="AU117">
        <v>8.0009999999999994</v>
      </c>
      <c r="AX117">
        <v>-19</v>
      </c>
    </row>
    <row r="118" spans="47:50" x14ac:dyDescent="0.35">
      <c r="AU118">
        <v>8.254999999999999</v>
      </c>
    </row>
    <row r="119" spans="47:50" x14ac:dyDescent="0.35">
      <c r="AU119">
        <v>8.5090000000000003</v>
      </c>
    </row>
    <row r="120" spans="47:50" x14ac:dyDescent="0.35">
      <c r="AU120">
        <v>8.7629999999999981</v>
      </c>
    </row>
    <row r="121" spans="47:50" x14ac:dyDescent="0.35">
      <c r="AU121">
        <v>9.0169999999999995</v>
      </c>
    </row>
    <row r="122" spans="47:50" x14ac:dyDescent="0.35">
      <c r="AU122">
        <v>9.270999999999999</v>
      </c>
    </row>
    <row r="125" spans="47:50" x14ac:dyDescent="0.35">
      <c r="AX125">
        <f>3.56*3.56</f>
        <v>12.6736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workbookViewId="0">
      <selection activeCell="H13" sqref="H13"/>
    </sheetView>
  </sheetViews>
  <sheetFormatPr defaultRowHeight="14.5" x14ac:dyDescent="0.35"/>
  <cols>
    <col min="1" max="1" width="9.6328125" customWidth="1"/>
    <col min="2" max="2" width="34.90625" bestFit="1" customWidth="1"/>
    <col min="3" max="7" width="11.54296875" style="30" customWidth="1"/>
  </cols>
  <sheetData>
    <row r="2" spans="1:7" x14ac:dyDescent="0.35">
      <c r="A2" t="s">
        <v>69</v>
      </c>
      <c r="B2" t="s">
        <v>70</v>
      </c>
      <c r="C2" s="30" t="s">
        <v>71</v>
      </c>
      <c r="D2" s="30" t="s">
        <v>72</v>
      </c>
      <c r="E2" s="30" t="s">
        <v>73</v>
      </c>
      <c r="F2" s="30" t="s">
        <v>74</v>
      </c>
      <c r="G2" s="30" t="s">
        <v>75</v>
      </c>
    </row>
    <row r="3" spans="1:7" x14ac:dyDescent="0.35">
      <c r="C3" s="30" t="s">
        <v>34</v>
      </c>
      <c r="D3" s="30" t="s">
        <v>34</v>
      </c>
    </row>
    <row r="4" spans="1:7" x14ac:dyDescent="0.35">
      <c r="A4" t="s">
        <v>76</v>
      </c>
      <c r="B4" t="s">
        <v>89</v>
      </c>
      <c r="C4" s="30">
        <v>231</v>
      </c>
      <c r="D4" s="30">
        <v>1224.3</v>
      </c>
      <c r="E4" s="31">
        <v>379101</v>
      </c>
      <c r="F4" s="30" t="s">
        <v>77</v>
      </c>
    </row>
    <row r="5" spans="1:7" x14ac:dyDescent="0.35">
      <c r="C5" s="30">
        <v>266</v>
      </c>
      <c r="D5" s="30">
        <v>1409.8</v>
      </c>
      <c r="E5" s="30">
        <v>100</v>
      </c>
      <c r="F5" s="30" t="s">
        <v>78</v>
      </c>
    </row>
    <row r="6" spans="1:7" x14ac:dyDescent="0.35">
      <c r="A6" t="s">
        <v>79</v>
      </c>
      <c r="B6" t="s">
        <v>80</v>
      </c>
      <c r="C6" s="30">
        <v>231</v>
      </c>
      <c r="D6" s="30">
        <v>1224.3</v>
      </c>
      <c r="E6" s="31">
        <v>2075840</v>
      </c>
      <c r="F6" s="30" t="s">
        <v>77</v>
      </c>
    </row>
    <row r="7" spans="1:7" x14ac:dyDescent="0.35">
      <c r="C7" s="30">
        <v>266</v>
      </c>
      <c r="D7" s="30">
        <v>1409.8</v>
      </c>
      <c r="E7" s="31">
        <v>27310</v>
      </c>
      <c r="F7" s="30" t="s">
        <v>78</v>
      </c>
    </row>
    <row r="8" spans="1:7" x14ac:dyDescent="0.35">
      <c r="A8" t="s">
        <v>81</v>
      </c>
      <c r="B8" t="s">
        <v>90</v>
      </c>
      <c r="C8" s="30">
        <v>266</v>
      </c>
      <c r="D8" s="30">
        <v>1409.8</v>
      </c>
      <c r="E8" s="31">
        <v>2156128</v>
      </c>
      <c r="F8" s="30" t="s">
        <v>77</v>
      </c>
    </row>
    <row r="9" spans="1:7" x14ac:dyDescent="0.35">
      <c r="C9" s="30">
        <v>308</v>
      </c>
      <c r="D9" s="30">
        <v>1632.4</v>
      </c>
      <c r="E9" s="31">
        <v>2225237</v>
      </c>
      <c r="F9" s="30" t="s">
        <v>77</v>
      </c>
    </row>
    <row r="10" spans="1:7" x14ac:dyDescent="0.35">
      <c r="C10" s="30">
        <v>357</v>
      </c>
      <c r="D10" s="30">
        <v>1892.1</v>
      </c>
      <c r="E10" s="31">
        <v>2259301</v>
      </c>
      <c r="F10" s="30" t="s">
        <v>77</v>
      </c>
    </row>
    <row r="11" spans="1:7" x14ac:dyDescent="0.35">
      <c r="C11" s="30">
        <v>413</v>
      </c>
      <c r="D11" s="30">
        <v>2188.9</v>
      </c>
      <c r="E11" s="31">
        <v>1659157</v>
      </c>
      <c r="F11" s="30" t="s">
        <v>78</v>
      </c>
    </row>
    <row r="12" spans="1:7" x14ac:dyDescent="0.35">
      <c r="A12" t="s">
        <v>82</v>
      </c>
      <c r="B12" t="s">
        <v>91</v>
      </c>
      <c r="C12" s="30">
        <v>266</v>
      </c>
      <c r="D12" s="30">
        <v>1409.8</v>
      </c>
      <c r="E12" s="31">
        <v>2232529</v>
      </c>
      <c r="F12" s="30" t="s">
        <v>77</v>
      </c>
    </row>
    <row r="13" spans="1:7" x14ac:dyDescent="0.35">
      <c r="C13" s="30">
        <v>308</v>
      </c>
      <c r="D13" s="30">
        <v>1632.4</v>
      </c>
      <c r="E13" s="31">
        <v>2268573</v>
      </c>
      <c r="F13" s="30" t="s">
        <v>77</v>
      </c>
    </row>
    <row r="14" spans="1:7" x14ac:dyDescent="0.35">
      <c r="C14" s="30">
        <v>357</v>
      </c>
      <c r="D14" s="30">
        <v>1892.1</v>
      </c>
      <c r="E14" s="31">
        <v>2517277</v>
      </c>
      <c r="F14" s="30" t="s">
        <v>77</v>
      </c>
    </row>
    <row r="15" spans="1:7" x14ac:dyDescent="0.35">
      <c r="C15" s="30">
        <v>413</v>
      </c>
      <c r="D15" s="30">
        <v>2188.9</v>
      </c>
      <c r="E15" s="31">
        <v>2037810</v>
      </c>
      <c r="F15" s="30" t="s">
        <v>77</v>
      </c>
    </row>
    <row r="16" spans="1:7" x14ac:dyDescent="0.35">
      <c r="A16" t="s">
        <v>83</v>
      </c>
      <c r="B16" t="s">
        <v>92</v>
      </c>
      <c r="C16" s="30">
        <v>231</v>
      </c>
      <c r="D16" s="30">
        <v>1224.3</v>
      </c>
      <c r="E16" s="31">
        <v>1171667</v>
      </c>
      <c r="F16" s="30" t="s">
        <v>77</v>
      </c>
    </row>
    <row r="17" spans="1:7" x14ac:dyDescent="0.35">
      <c r="C17" s="30">
        <v>266</v>
      </c>
      <c r="D17" s="30">
        <v>1409.8</v>
      </c>
      <c r="E17" s="31">
        <v>5153</v>
      </c>
      <c r="F17" s="30" t="s">
        <v>78</v>
      </c>
    </row>
    <row r="18" spans="1:7" x14ac:dyDescent="0.35">
      <c r="A18" t="s">
        <v>84</v>
      </c>
      <c r="B18" t="s">
        <v>93</v>
      </c>
      <c r="C18" s="30">
        <v>231</v>
      </c>
      <c r="D18" s="30">
        <v>1224.3</v>
      </c>
      <c r="E18" s="31">
        <v>1118901</v>
      </c>
      <c r="F18" s="30" t="s">
        <v>77</v>
      </c>
    </row>
    <row r="19" spans="1:7" x14ac:dyDescent="0.35">
      <c r="C19" s="30">
        <v>266</v>
      </c>
      <c r="D19" s="30">
        <v>1409.8</v>
      </c>
      <c r="E19" s="31">
        <v>2901727</v>
      </c>
      <c r="F19" s="30" t="s">
        <v>77</v>
      </c>
    </row>
    <row r="20" spans="1:7" x14ac:dyDescent="0.35">
      <c r="C20" s="30">
        <v>308</v>
      </c>
      <c r="D20" s="30">
        <v>1632.4</v>
      </c>
      <c r="E20" s="31">
        <v>2654241</v>
      </c>
      <c r="F20" s="30" t="s">
        <v>77</v>
      </c>
    </row>
    <row r="21" spans="1:7" x14ac:dyDescent="0.35">
      <c r="C21" s="30">
        <v>357</v>
      </c>
      <c r="D21" s="30">
        <v>1892.1</v>
      </c>
      <c r="E21" s="31">
        <v>3441991</v>
      </c>
      <c r="F21" s="30" t="s">
        <v>77</v>
      </c>
    </row>
    <row r="22" spans="1:7" x14ac:dyDescent="0.35">
      <c r="C22" s="30">
        <v>413</v>
      </c>
      <c r="D22" s="30">
        <v>2188.9</v>
      </c>
      <c r="E22" s="31">
        <v>82006</v>
      </c>
      <c r="F22" s="30" t="s">
        <v>78</v>
      </c>
      <c r="G22" s="30" t="s">
        <v>85</v>
      </c>
    </row>
    <row r="23" spans="1:7" x14ac:dyDescent="0.35">
      <c r="A23" t="s">
        <v>86</v>
      </c>
      <c r="B23" t="s">
        <v>94</v>
      </c>
      <c r="C23" s="30">
        <v>231</v>
      </c>
      <c r="D23" s="30">
        <v>1409.8</v>
      </c>
      <c r="E23" s="30">
        <v>397</v>
      </c>
      <c r="F23" s="30" t="s">
        <v>78</v>
      </c>
    </row>
    <row r="24" spans="1:7" x14ac:dyDescent="0.35">
      <c r="A24" t="s">
        <v>87</v>
      </c>
      <c r="B24" t="s">
        <v>88</v>
      </c>
      <c r="C24" s="30">
        <v>231</v>
      </c>
      <c r="D24" s="30">
        <v>1224.3</v>
      </c>
      <c r="E24" s="31">
        <v>670002</v>
      </c>
      <c r="F24" s="30" t="s">
        <v>77</v>
      </c>
    </row>
    <row r="25" spans="1:7" x14ac:dyDescent="0.35">
      <c r="C25" s="30">
        <v>266</v>
      </c>
      <c r="D25" s="30">
        <v>1409.8</v>
      </c>
      <c r="E25" s="31">
        <v>175517</v>
      </c>
      <c r="F25" s="30" t="s">
        <v>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SURFACE ROUGHNESS DATA</vt:lpstr>
      <vt:lpstr>RS DATA 1 </vt:lpstr>
      <vt:lpstr>RS  DATA 2 PLOTS</vt:lpstr>
      <vt:lpstr>FATIGUE DATA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Morar, Nicolau</dc:creator>
  <cp:lastModifiedBy>Morar, Nicolau</cp:lastModifiedBy>
  <dcterms:created xsi:type="dcterms:W3CDTF">2023-04-25T07:29:46Z</dcterms:created>
  <dcterms:modified xsi:type="dcterms:W3CDTF">2023-04-25T08:00:35Z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c24981-b6df-48f8-949b-0896357b9b03_Enabled">
    <vt:lpwstr>true</vt:lpwstr>
  </property>
  <property fmtid="{D5CDD505-2E9C-101B-9397-08002B2CF9AE}" pid="3" name="MSIP_Label_06c24981-b6df-48f8-949b-0896357b9b03_SetDate">
    <vt:lpwstr>2023-04-25T07:35:00Z</vt:lpwstr>
  </property>
  <property fmtid="{D5CDD505-2E9C-101B-9397-08002B2CF9AE}" pid="4" name="MSIP_Label_06c24981-b6df-48f8-949b-0896357b9b03_Method">
    <vt:lpwstr>Standard</vt:lpwstr>
  </property>
  <property fmtid="{D5CDD505-2E9C-101B-9397-08002B2CF9AE}" pid="5" name="MSIP_Label_06c24981-b6df-48f8-949b-0896357b9b03_Name">
    <vt:lpwstr>Official</vt:lpwstr>
  </property>
  <property fmtid="{D5CDD505-2E9C-101B-9397-08002B2CF9AE}" pid="6" name="MSIP_Label_06c24981-b6df-48f8-949b-0896357b9b03_SiteId">
    <vt:lpwstr>dd615949-5bd0-4da0-ac52-28ef8d336373</vt:lpwstr>
  </property>
  <property fmtid="{D5CDD505-2E9C-101B-9397-08002B2CF9AE}" pid="7" name="MSIP_Label_06c24981-b6df-48f8-949b-0896357b9b03_ActionId">
    <vt:lpwstr>d389cb43-c7df-46a9-a213-5db1c227a593</vt:lpwstr>
  </property>
  <property fmtid="{D5CDD505-2E9C-101B-9397-08002B2CF9AE}" pid="8" name="MSIP_Label_06c24981-b6df-48f8-949b-0896357b9b03_ContentBits">
    <vt:lpwstr>0</vt:lpwstr>
  </property>
</Properties>
</file>